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10" activeTab="0"/>
  </bookViews>
  <sheets>
    <sheet name="解説" sheetId="1" r:id="rId1"/>
    <sheet name="男子申込" sheetId="2" r:id="rId2"/>
    <sheet name="女子申込" sheetId="3" r:id="rId3"/>
    <sheet name="男子団体" sheetId="4" r:id="rId4"/>
    <sheet name="男子個人" sheetId="5" r:id="rId5"/>
    <sheet name="女子団体" sheetId="6" r:id="rId6"/>
    <sheet name="女子個人" sheetId="7" r:id="rId7"/>
  </sheets>
  <definedNames>
    <definedName name="_xlfn.SINGLE" hidden="1">#NAME?</definedName>
    <definedName name="_xlnm.Print_Area" localSheetId="2">'女子申込'!$A$1:$G$39</definedName>
    <definedName name="_xlnm.Print_Area" localSheetId="1">'男子申込'!$A$1:$G$39</definedName>
  </definedNames>
  <calcPr fullCalcOnLoad="1"/>
</workbook>
</file>

<file path=xl/sharedStrings.xml><?xml version="1.0" encoding="utf-8"?>
<sst xmlns="http://schemas.openxmlformats.org/spreadsheetml/2006/main" count="314" uniqueCount="201">
  <si>
    <t>学校名</t>
  </si>
  <si>
    <t>住所</t>
  </si>
  <si>
    <t>監督名</t>
  </si>
  <si>
    <t>電話</t>
  </si>
  <si>
    <t>ﾏﾈｰｼﾞｬｰ</t>
  </si>
  <si>
    <t>団体戦</t>
  </si>
  <si>
    <t>位置</t>
  </si>
  <si>
    <t>学年</t>
  </si>
  <si>
    <t>段位</t>
  </si>
  <si>
    <t>生年月日</t>
  </si>
  <si>
    <t>備考</t>
  </si>
  <si>
    <t>先</t>
  </si>
  <si>
    <t>次</t>
  </si>
  <si>
    <t>中</t>
  </si>
  <si>
    <t>副</t>
  </si>
  <si>
    <t>大</t>
  </si>
  <si>
    <t>補</t>
  </si>
  <si>
    <t>個人戦</t>
  </si>
  <si>
    <t>ﾌﾞﾛｯｸ</t>
  </si>
  <si>
    <t>氏</t>
  </si>
  <si>
    <t>名</t>
  </si>
  <si>
    <t>ﾏﾈｰｼﾞｬｰ</t>
  </si>
  <si>
    <t>名</t>
  </si>
  <si>
    <t>ﾌﾞﾛｯｸ</t>
  </si>
  <si>
    <t>A</t>
  </si>
  <si>
    <t>B</t>
  </si>
  <si>
    <t>C</t>
  </si>
  <si>
    <t>D</t>
  </si>
  <si>
    <t>E</t>
  </si>
  <si>
    <t>先鋒</t>
  </si>
  <si>
    <t>次鋒</t>
  </si>
  <si>
    <t>中堅</t>
  </si>
  <si>
    <t>副将</t>
  </si>
  <si>
    <t>大将</t>
  </si>
  <si>
    <t>補欠</t>
  </si>
  <si>
    <t>A</t>
  </si>
  <si>
    <t>B</t>
  </si>
  <si>
    <t>C</t>
  </si>
  <si>
    <t>D</t>
  </si>
  <si>
    <t>E</t>
  </si>
  <si>
    <t>A</t>
  </si>
  <si>
    <t>B</t>
  </si>
  <si>
    <t>C</t>
  </si>
  <si>
    <t>D</t>
  </si>
  <si>
    <t>E</t>
  </si>
  <si>
    <t>男子</t>
  </si>
  <si>
    <t>女子</t>
  </si>
  <si>
    <t>標記大会に上記生徒の参加を認めます。</t>
  </si>
  <si>
    <t>印</t>
  </si>
  <si>
    <t>高等学校長</t>
  </si>
  <si>
    <t/>
  </si>
  <si>
    <t>剣道</t>
  </si>
  <si>
    <t>高体連</t>
  </si>
  <si>
    <t>氏名の欄は、下段に漢字で入力すると上段にふりがなが表示されます。もし正しくふりがなが表示されないときは、その場所に直接入力することが出来ます。</t>
  </si>
  <si>
    <t>コード</t>
  </si>
  <si>
    <t>コード</t>
  </si>
  <si>
    <t>学校名</t>
  </si>
  <si>
    <t>コー
ド</t>
  </si>
  <si>
    <t>校名</t>
  </si>
  <si>
    <t>札幌東</t>
  </si>
  <si>
    <t>札幌東商業</t>
  </si>
  <si>
    <t>札幌光星</t>
  </si>
  <si>
    <t>札幌西</t>
  </si>
  <si>
    <t>札幌国際情報</t>
  </si>
  <si>
    <t>北星学園大学附属</t>
  </si>
  <si>
    <t>札幌南</t>
  </si>
  <si>
    <t>有朋</t>
  </si>
  <si>
    <t>希望学園札幌第一</t>
  </si>
  <si>
    <t>札幌北</t>
  </si>
  <si>
    <t>江別</t>
  </si>
  <si>
    <t>札幌創成</t>
  </si>
  <si>
    <t>札幌月寒</t>
  </si>
  <si>
    <t>野幌</t>
  </si>
  <si>
    <t>東海大学札幌</t>
  </si>
  <si>
    <t>札幌啓成</t>
  </si>
  <si>
    <t>大麻</t>
  </si>
  <si>
    <t>北星学園女子</t>
  </si>
  <si>
    <t>札幌手稲</t>
  </si>
  <si>
    <t>千歳</t>
  </si>
  <si>
    <t>札幌大谷</t>
  </si>
  <si>
    <t>札幌丘珠</t>
  </si>
  <si>
    <t>千歳北陽</t>
  </si>
  <si>
    <t>札幌静修</t>
  </si>
  <si>
    <t>札幌東陵</t>
  </si>
  <si>
    <t>恵庭南</t>
  </si>
  <si>
    <t>藤女子</t>
  </si>
  <si>
    <t>札幌西陵</t>
  </si>
  <si>
    <t>恵庭北</t>
  </si>
  <si>
    <t>札幌北斗</t>
  </si>
  <si>
    <t>札幌南陵</t>
  </si>
  <si>
    <t>北広島</t>
  </si>
  <si>
    <t>札幌山の手</t>
  </si>
  <si>
    <t>札幌北陵</t>
  </si>
  <si>
    <t>北広島西</t>
  </si>
  <si>
    <t>札幌新陽</t>
  </si>
  <si>
    <t>札幌白石</t>
  </si>
  <si>
    <t>石狩翔陽</t>
  </si>
  <si>
    <t>北海道文教大学明清</t>
  </si>
  <si>
    <t>札幌真栄</t>
  </si>
  <si>
    <t>石狩南</t>
  </si>
  <si>
    <t>札幌龍谷学園</t>
  </si>
  <si>
    <t>札幌厚別</t>
  </si>
  <si>
    <t>当別</t>
  </si>
  <si>
    <t>札幌聖心女子学院</t>
  </si>
  <si>
    <t>北海道科学大学</t>
  </si>
  <si>
    <t>札幌あすかぜ</t>
  </si>
  <si>
    <t>札幌旭丘</t>
  </si>
  <si>
    <t>北海学園札幌</t>
  </si>
  <si>
    <t>札幌東豊</t>
  </si>
  <si>
    <t>札幌開成</t>
  </si>
  <si>
    <t>立命館慶祥</t>
  </si>
  <si>
    <t>札幌稲雲</t>
  </si>
  <si>
    <t>札幌藻岩</t>
  </si>
  <si>
    <t>札幌日本大学</t>
  </si>
  <si>
    <t>札幌英藍</t>
  </si>
  <si>
    <t>札幌清田</t>
  </si>
  <si>
    <t>とわの森三愛</t>
  </si>
  <si>
    <t>札幌平岡</t>
  </si>
  <si>
    <t>札幌新川</t>
  </si>
  <si>
    <t>希望学園北嶺</t>
  </si>
  <si>
    <t>札幌平岸</t>
  </si>
  <si>
    <t>札幌開成中等教育</t>
  </si>
  <si>
    <t>札幌白陵</t>
  </si>
  <si>
    <t>札幌啓北商業</t>
  </si>
  <si>
    <t>札幌工業</t>
  </si>
  <si>
    <t>札幌大通</t>
  </si>
  <si>
    <t>札幌琴似工業</t>
  </si>
  <si>
    <t>北海</t>
  </si>
  <si>
    <t>札幌東高等学校</t>
  </si>
  <si>
    <t>札幌西高等学校</t>
  </si>
  <si>
    <t>札幌南高等学校</t>
  </si>
  <si>
    <t>札幌北高等学校</t>
  </si>
  <si>
    <t>札幌月寒高等学校</t>
  </si>
  <si>
    <t>札幌啓成高等学校</t>
  </si>
  <si>
    <t>札幌手稲高等学校</t>
  </si>
  <si>
    <t>札幌丘珠高等学校</t>
  </si>
  <si>
    <t>札幌東陵高等学校</t>
  </si>
  <si>
    <t>札幌西陵高等学校</t>
  </si>
  <si>
    <t>札幌南陵高等学校</t>
  </si>
  <si>
    <t>札幌北陵高等学校</t>
  </si>
  <si>
    <t>札幌白石高等学校</t>
  </si>
  <si>
    <t>札幌真栄高等学校</t>
  </si>
  <si>
    <t>札幌厚別高等学校</t>
  </si>
  <si>
    <t>札幌稲北高等学校</t>
  </si>
  <si>
    <t>札幌東豊高等学校</t>
  </si>
  <si>
    <t>札幌稲雲高等学校</t>
  </si>
  <si>
    <t>札幌英藍高等学校</t>
  </si>
  <si>
    <t>札幌平岡高等学校</t>
  </si>
  <si>
    <t>札幌白陵高等学校</t>
  </si>
  <si>
    <t>札幌工業高等学校</t>
  </si>
  <si>
    <t>札幌琴似工業高等学校</t>
  </si>
  <si>
    <t>札幌東商業高等学校</t>
  </si>
  <si>
    <t>札幌国際情報高等学校</t>
  </si>
  <si>
    <t>有朋高等学校</t>
  </si>
  <si>
    <t>江別高等学校</t>
  </si>
  <si>
    <t>野幌高等学校</t>
  </si>
  <si>
    <t>大麻高等学校</t>
  </si>
  <si>
    <t>千歳高等学校</t>
  </si>
  <si>
    <t>千歳北陽高等学校</t>
  </si>
  <si>
    <t>恵庭南高等学校</t>
  </si>
  <si>
    <t>恵庭北高等学校</t>
  </si>
  <si>
    <t>北広島高等学校</t>
  </si>
  <si>
    <t>北広島西高等学校</t>
  </si>
  <si>
    <t>石狩翔陽高等学校</t>
  </si>
  <si>
    <t>石狩南高等学校</t>
  </si>
  <si>
    <t>当別高等学校</t>
  </si>
  <si>
    <t>札幌旭丘高等学校</t>
  </si>
  <si>
    <t>札幌開成高等学校</t>
  </si>
  <si>
    <t>札幌藻岩高等学校</t>
  </si>
  <si>
    <t>札幌清田高等学校</t>
  </si>
  <si>
    <t>札幌新川高等学校</t>
  </si>
  <si>
    <t>札幌平岸高等学校</t>
  </si>
  <si>
    <t>札幌啓北商業高等学校</t>
  </si>
  <si>
    <t>札幌大通高等学校</t>
  </si>
  <si>
    <t>北海高等学校</t>
  </si>
  <si>
    <t>札幌光星高等学校</t>
  </si>
  <si>
    <t>北星学園大学附属高等学校</t>
  </si>
  <si>
    <t>希望学園札幌第一高等学校</t>
  </si>
  <si>
    <t>札幌創成高等学校</t>
  </si>
  <si>
    <t>東海大学付属札幌高等学校</t>
  </si>
  <si>
    <t>北星学園女子高等学校</t>
  </si>
  <si>
    <t>札幌大谷高等学校</t>
  </si>
  <si>
    <t>札幌静修高等学校</t>
  </si>
  <si>
    <t>藤女子高等学校</t>
  </si>
  <si>
    <t>札幌北斗高等学校</t>
  </si>
  <si>
    <t>札幌山の手高等学校</t>
  </si>
  <si>
    <t>札幌新陽高等学校</t>
  </si>
  <si>
    <t>北海道文教大学明清高等学校</t>
  </si>
  <si>
    <t>札幌龍谷学園高等学校</t>
  </si>
  <si>
    <t>札幌聖心女子学院高等学校</t>
  </si>
  <si>
    <t>北海道科学大学高等学校</t>
  </si>
  <si>
    <t>北海学園札幌高等学校</t>
  </si>
  <si>
    <t>立命館慶祥高等学校</t>
  </si>
  <si>
    <t>札幌日本大学高等学校</t>
  </si>
  <si>
    <t>とわの森三愛高等学校</t>
  </si>
  <si>
    <t>希望学園北嶺高等学校</t>
  </si>
  <si>
    <r>
      <t xml:space="preserve">下のシートタブで「男子申込」と「女子申込」を選択し、この２つだけ入力してください。
</t>
    </r>
    <r>
      <rPr>
        <b/>
        <sz val="14"/>
        <color indexed="10"/>
        <rFont val="ＭＳ Ｐゴシック"/>
        <family val="3"/>
      </rPr>
      <t>ファイル名を各学校のコードへ変更し、学校名が表示されていることを確認して下さい。</t>
    </r>
  </si>
  <si>
    <t>年　　　月　　　日</t>
  </si>
  <si>
    <r>
      <t>生年月日の欄は、「</t>
    </r>
    <r>
      <rPr>
        <b/>
        <sz val="14"/>
        <color indexed="10"/>
        <rFont val="ＭＳ Ｐゴシック"/>
        <family val="3"/>
      </rPr>
      <t>2003/5/5</t>
    </r>
    <r>
      <rPr>
        <sz val="14"/>
        <color indexed="18"/>
        <rFont val="ＭＳ Ｐゴシック"/>
        <family val="3"/>
      </rPr>
      <t>」のように入力してください。確定すると「</t>
    </r>
    <r>
      <rPr>
        <b/>
        <sz val="14"/>
        <color indexed="10"/>
        <rFont val="ＭＳ Ｐゴシック"/>
        <family val="3"/>
      </rPr>
      <t>平成15年5月5日</t>
    </r>
    <r>
      <rPr>
        <sz val="14"/>
        <color indexed="18"/>
        <rFont val="ＭＳ Ｐゴシック"/>
        <family val="3"/>
      </rPr>
      <t>」と変換されて表示されます。</t>
    </r>
  </si>
  <si>
    <t>第70回　札幌支部高等学校剣道選手権大会</t>
  </si>
  <si>
    <t>兼　第71回　北海道高等学校剣道選手権大会札幌支部予選会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</si>
</sst>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color indexed="10"/>
      <name val="ＭＳ Ｐゴシック"/>
      <family val="3"/>
    </font>
    <font>
      <sz val="16"/>
      <name val="ＭＳ Ｐゴシック"/>
      <family val="3"/>
    </font>
    <font>
      <sz val="14"/>
      <color indexed="18"/>
      <name val="ＭＳ Ｐゴシック"/>
      <family val="3"/>
    </font>
    <font>
      <b/>
      <sz val="14"/>
      <color indexed="10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24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center" vertical="center"/>
      <protection hidden="1" locked="0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7" fillId="33" borderId="17" xfId="0" applyFont="1" applyFill="1" applyBorder="1" applyAlignment="1" quotePrefix="1">
      <alignment horizontal="left" wrapText="1"/>
    </xf>
    <xf numFmtId="0" fontId="0" fillId="33" borderId="18" xfId="0" applyFill="1" applyBorder="1" applyAlignment="1">
      <alignment horizontal="center" vertical="center"/>
    </xf>
    <xf numFmtId="0" fontId="7" fillId="33" borderId="17" xfId="0" applyFont="1" applyFill="1" applyBorder="1" applyAlignment="1" quotePrefix="1">
      <alignment horizontal="left" vertical="center" wrapText="1"/>
    </xf>
    <xf numFmtId="0" fontId="50" fillId="0" borderId="19" xfId="60" applyFont="1" applyBorder="1" applyAlignment="1" applyProtection="1">
      <alignment shrinkToFit="1"/>
      <protection/>
    </xf>
    <xf numFmtId="0" fontId="50" fillId="0" borderId="20" xfId="60" applyFont="1" applyBorder="1" applyAlignment="1" applyProtection="1">
      <alignment shrinkToFit="1"/>
      <protection/>
    </xf>
    <xf numFmtId="0" fontId="50" fillId="0" borderId="21" xfId="60" applyFont="1" applyBorder="1" applyAlignment="1" applyProtection="1">
      <alignment shrinkToFit="1"/>
      <protection/>
    </xf>
    <xf numFmtId="0" fontId="50" fillId="0" borderId="22" xfId="60" applyFont="1" applyBorder="1" applyAlignment="1" applyProtection="1">
      <alignment shrinkToFit="1"/>
      <protection/>
    </xf>
    <xf numFmtId="0" fontId="50" fillId="0" borderId="22" xfId="60" applyFont="1" applyBorder="1" applyAlignment="1" applyProtection="1" quotePrefix="1">
      <alignment horizontal="left" shrinkToFit="1"/>
      <protection/>
    </xf>
    <xf numFmtId="0" fontId="50" fillId="0" borderId="23" xfId="60" applyFont="1" applyBorder="1" applyAlignment="1" applyProtection="1">
      <alignment shrinkToFit="1"/>
      <protection/>
    </xf>
    <xf numFmtId="0" fontId="50" fillId="0" borderId="24" xfId="60" applyFont="1" applyBorder="1" applyAlignment="1" applyProtection="1">
      <alignment shrinkToFit="1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51" fillId="0" borderId="15" xfId="0" applyFont="1" applyBorder="1" applyAlignment="1" applyProtection="1">
      <alignment horizontal="center" vertical="center"/>
      <protection hidden="1" locked="0"/>
    </xf>
    <xf numFmtId="0" fontId="51" fillId="0" borderId="16" xfId="0" applyFont="1" applyBorder="1" applyAlignment="1" applyProtection="1">
      <alignment horizontal="center" vertical="center"/>
      <protection hidden="1" locked="0"/>
    </xf>
    <xf numFmtId="0" fontId="52" fillId="0" borderId="13" xfId="0" applyFont="1" applyBorder="1" applyAlignment="1" applyProtection="1">
      <alignment horizontal="center" vertical="center"/>
      <protection hidden="1" locked="0"/>
    </xf>
    <xf numFmtId="0" fontId="52" fillId="0" borderId="14" xfId="0" applyFont="1" applyBorder="1" applyAlignment="1" applyProtection="1">
      <alignment horizontal="center" vertical="center"/>
      <protection hidden="1" locked="0"/>
    </xf>
    <xf numFmtId="0" fontId="53" fillId="0" borderId="15" xfId="0" applyFont="1" applyBorder="1" applyAlignment="1" applyProtection="1">
      <alignment horizontal="center" vertical="center"/>
      <protection hidden="1" locked="0"/>
    </xf>
    <xf numFmtId="0" fontId="53" fillId="0" borderId="16" xfId="0" applyFont="1" applyBorder="1" applyAlignment="1" applyProtection="1">
      <alignment horizontal="center" vertical="center"/>
      <protection hidden="1" locked="0"/>
    </xf>
    <xf numFmtId="0" fontId="54" fillId="0" borderId="13" xfId="0" applyFont="1" applyBorder="1" applyAlignment="1" applyProtection="1">
      <alignment horizontal="center" vertical="center"/>
      <protection hidden="1" locked="0"/>
    </xf>
    <xf numFmtId="0" fontId="54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vertical="top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76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distributed" vertical="center"/>
      <protection hidden="1"/>
    </xf>
    <xf numFmtId="0" fontId="54" fillId="0" borderId="10" xfId="0" applyFont="1" applyBorder="1" applyAlignment="1" applyProtection="1">
      <alignment horizontal="center" vertical="center"/>
      <protection hidden="1" locked="0"/>
    </xf>
    <xf numFmtId="176" fontId="54" fillId="0" borderId="10" xfId="0" applyNumberFormat="1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176" fontId="2" fillId="0" borderId="10" xfId="0" applyNumberFormat="1" applyFont="1" applyBorder="1" applyAlignment="1" applyProtection="1">
      <alignment horizontal="center" vertical="center"/>
      <protection hidden="1" locked="0"/>
    </xf>
    <xf numFmtId="0" fontId="54" fillId="0" borderId="25" xfId="0" applyFont="1" applyBorder="1" applyAlignment="1" applyProtection="1">
      <alignment horizontal="center" vertical="center"/>
      <protection hidden="1" locked="0"/>
    </xf>
    <xf numFmtId="0" fontId="54" fillId="0" borderId="26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/>
      <protection hidden="1"/>
    </xf>
    <xf numFmtId="0" fontId="2" fillId="0" borderId="27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 locked="0"/>
    </xf>
    <xf numFmtId="0" fontId="4" fillId="0" borderId="27" xfId="0" applyFont="1" applyBorder="1" applyAlignment="1" applyProtection="1">
      <alignment horizontal="right"/>
      <protection hidden="1" locked="0"/>
    </xf>
    <xf numFmtId="176" fontId="2" fillId="0" borderId="0" xfId="0" applyNumberFormat="1" applyFont="1" applyAlignment="1" applyProtection="1">
      <alignment horizontal="center" vertical="center"/>
      <protection hidden="1" locked="0"/>
    </xf>
    <xf numFmtId="0" fontId="52" fillId="0" borderId="10" xfId="0" applyFont="1" applyBorder="1" applyAlignment="1" applyProtection="1">
      <alignment horizontal="center" vertical="center"/>
      <protection hidden="1" locked="0"/>
    </xf>
    <xf numFmtId="176" fontId="52" fillId="0" borderId="10" xfId="0" applyNumberFormat="1" applyFont="1" applyBorder="1" applyAlignment="1" applyProtection="1">
      <alignment horizontal="center" vertical="center"/>
      <protection hidden="1" locked="0"/>
    </xf>
    <xf numFmtId="0" fontId="52" fillId="0" borderId="25" xfId="0" applyFont="1" applyBorder="1" applyAlignment="1" applyProtection="1">
      <alignment horizontal="center" vertical="center"/>
      <protection hidden="1" locked="0"/>
    </xf>
    <xf numFmtId="0" fontId="52" fillId="0" borderId="26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left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08"/>
  <sheetViews>
    <sheetView tabSelected="1" zoomScalePageLayoutView="0" workbookViewId="0" topLeftCell="A2">
      <selection activeCell="X9" sqref="X9"/>
    </sheetView>
  </sheetViews>
  <sheetFormatPr defaultColWidth="9.00390625" defaultRowHeight="13.5"/>
  <cols>
    <col min="1" max="1" width="9.00390625" style="1" customWidth="1"/>
    <col min="2" max="3" width="14.25390625" style="1" customWidth="1"/>
    <col min="4" max="5" width="8.875" style="1" customWidth="1"/>
    <col min="6" max="6" width="22.00390625" style="1" customWidth="1"/>
    <col min="7" max="7" width="14.625" style="1" customWidth="1"/>
    <col min="8" max="12" width="9.00390625" style="1" customWidth="1"/>
    <col min="13" max="19" width="9.00390625" style="1" hidden="1" customWidth="1"/>
    <col min="20" max="21" width="9.00390625" style="31" hidden="1" customWidth="1"/>
    <col min="22" max="22" width="9.00390625" style="1" hidden="1" customWidth="1"/>
    <col min="23" max="16384" width="9.00390625" style="1" customWidth="1"/>
  </cols>
  <sheetData>
    <row r="1" spans="1:21" ht="13.5" hidden="1">
      <c r="A1" s="1" t="e">
        <f ca="1">VALUE(MID(CELL("filename"),SEARCH("[",CELL("filename"))+1,SEARCH("]",CELL("filename"))-SEARCH("[",CELL("filename"))-5))</f>
        <v>#VALUE!</v>
      </c>
      <c r="B1" s="1" t="s">
        <v>56</v>
      </c>
      <c r="C1" s="1" t="e">
        <f>VLOOKUP(A1,$T:$U,2,1)</f>
        <v>#VALUE!</v>
      </c>
      <c r="T1" s="31">
        <v>11</v>
      </c>
      <c r="U1" s="32" t="s">
        <v>128</v>
      </c>
    </row>
    <row r="2" spans="1:21" ht="14.25" thickBot="1">
      <c r="A2" s="44" t="s">
        <v>196</v>
      </c>
      <c r="B2" s="44"/>
      <c r="C2" s="44"/>
      <c r="D2" s="44"/>
      <c r="E2" s="44"/>
      <c r="F2" s="44"/>
      <c r="G2" s="44"/>
      <c r="T2" s="31">
        <v>12</v>
      </c>
      <c r="U2" s="32" t="s">
        <v>129</v>
      </c>
    </row>
    <row r="3" spans="1:21" ht="21">
      <c r="A3" s="44"/>
      <c r="B3" s="44"/>
      <c r="C3" s="44"/>
      <c r="D3" s="44"/>
      <c r="E3" s="44"/>
      <c r="F3" s="44"/>
      <c r="G3" s="44"/>
      <c r="M3" s="21" t="s">
        <v>57</v>
      </c>
      <c r="N3" s="22" t="s">
        <v>58</v>
      </c>
      <c r="O3" s="23" t="s">
        <v>57</v>
      </c>
      <c r="P3" s="22" t="s">
        <v>58</v>
      </c>
      <c r="Q3" s="23" t="s">
        <v>57</v>
      </c>
      <c r="R3" s="22" t="s">
        <v>58</v>
      </c>
      <c r="T3" s="31">
        <v>13</v>
      </c>
      <c r="U3" s="32" t="s">
        <v>130</v>
      </c>
    </row>
    <row r="4" spans="1:21" ht="13.5">
      <c r="A4" s="44"/>
      <c r="B4" s="44"/>
      <c r="C4" s="44"/>
      <c r="D4" s="44"/>
      <c r="E4" s="44"/>
      <c r="F4" s="44"/>
      <c r="G4" s="44"/>
      <c r="M4" s="24">
        <v>11</v>
      </c>
      <c r="N4" s="25" t="s">
        <v>59</v>
      </c>
      <c r="O4" s="24">
        <v>36</v>
      </c>
      <c r="P4" s="25" t="s">
        <v>60</v>
      </c>
      <c r="Q4" s="24">
        <v>61</v>
      </c>
      <c r="R4" s="25" t="s">
        <v>61</v>
      </c>
      <c r="T4" s="31">
        <v>14</v>
      </c>
      <c r="U4" s="32" t="s">
        <v>131</v>
      </c>
    </row>
    <row r="5" spans="1:21" ht="17.25">
      <c r="A5" s="20"/>
      <c r="B5" s="20"/>
      <c r="C5" s="20"/>
      <c r="D5" s="20"/>
      <c r="E5" s="20"/>
      <c r="F5" s="20"/>
      <c r="G5" s="20"/>
      <c r="M5" s="26">
        <v>12</v>
      </c>
      <c r="N5" s="27" t="s">
        <v>62</v>
      </c>
      <c r="O5" s="26">
        <v>37</v>
      </c>
      <c r="P5" s="28" t="s">
        <v>63</v>
      </c>
      <c r="Q5" s="26">
        <v>62</v>
      </c>
      <c r="R5" s="28" t="s">
        <v>64</v>
      </c>
      <c r="T5" s="31">
        <v>15</v>
      </c>
      <c r="U5" s="32" t="s">
        <v>132</v>
      </c>
    </row>
    <row r="6" spans="1:21" ht="13.5">
      <c r="A6" s="44" t="s">
        <v>53</v>
      </c>
      <c r="B6" s="44"/>
      <c r="C6" s="44"/>
      <c r="D6" s="44"/>
      <c r="E6" s="44"/>
      <c r="F6" s="44"/>
      <c r="G6" s="44"/>
      <c r="M6" s="26">
        <v>13</v>
      </c>
      <c r="N6" s="27" t="s">
        <v>65</v>
      </c>
      <c r="O6" s="26">
        <v>38</v>
      </c>
      <c r="P6" s="27" t="s">
        <v>66</v>
      </c>
      <c r="Q6" s="26">
        <v>63</v>
      </c>
      <c r="R6" s="28" t="s">
        <v>67</v>
      </c>
      <c r="T6" s="31">
        <v>16</v>
      </c>
      <c r="U6" s="32" t="s">
        <v>133</v>
      </c>
    </row>
    <row r="7" spans="1:21" ht="13.5">
      <c r="A7" s="44"/>
      <c r="B7" s="44"/>
      <c r="C7" s="44"/>
      <c r="D7" s="44"/>
      <c r="E7" s="44"/>
      <c r="F7" s="44"/>
      <c r="G7" s="44"/>
      <c r="M7" s="26">
        <v>14</v>
      </c>
      <c r="N7" s="27" t="s">
        <v>68</v>
      </c>
      <c r="O7" s="26">
        <v>39</v>
      </c>
      <c r="P7" s="27" t="s">
        <v>69</v>
      </c>
      <c r="Q7" s="26">
        <v>64</v>
      </c>
      <c r="R7" s="27" t="s">
        <v>70</v>
      </c>
      <c r="T7" s="31">
        <v>17</v>
      </c>
      <c r="U7" s="32" t="s">
        <v>134</v>
      </c>
    </row>
    <row r="8" spans="1:21" ht="13.5">
      <c r="A8" s="44"/>
      <c r="B8" s="44"/>
      <c r="C8" s="44"/>
      <c r="D8" s="44"/>
      <c r="E8" s="44"/>
      <c r="F8" s="44"/>
      <c r="G8" s="44"/>
      <c r="M8" s="26">
        <v>15</v>
      </c>
      <c r="N8" s="27" t="s">
        <v>71</v>
      </c>
      <c r="O8" s="26">
        <v>40</v>
      </c>
      <c r="P8" s="27" t="s">
        <v>72</v>
      </c>
      <c r="Q8" s="26">
        <v>65</v>
      </c>
      <c r="R8" s="28" t="s">
        <v>73</v>
      </c>
      <c r="T8" s="31">
        <v>18</v>
      </c>
      <c r="U8" s="32" t="s">
        <v>135</v>
      </c>
    </row>
    <row r="9" spans="1:21" ht="17.25">
      <c r="A9" s="20"/>
      <c r="B9" s="20"/>
      <c r="C9" s="20"/>
      <c r="D9" s="20"/>
      <c r="E9" s="20"/>
      <c r="F9" s="20"/>
      <c r="G9" s="20"/>
      <c r="M9" s="26">
        <v>16</v>
      </c>
      <c r="N9" s="27" t="s">
        <v>74</v>
      </c>
      <c r="O9" s="26">
        <v>41</v>
      </c>
      <c r="P9" s="27" t="s">
        <v>75</v>
      </c>
      <c r="Q9" s="26">
        <v>66</v>
      </c>
      <c r="R9" s="28" t="s">
        <v>76</v>
      </c>
      <c r="T9" s="31">
        <v>19</v>
      </c>
      <c r="U9" s="32" t="s">
        <v>136</v>
      </c>
    </row>
    <row r="10" spans="1:21" ht="13.5" customHeight="1">
      <c r="A10" s="44" t="s">
        <v>198</v>
      </c>
      <c r="B10" s="44"/>
      <c r="C10" s="44"/>
      <c r="D10" s="44"/>
      <c r="E10" s="44"/>
      <c r="F10" s="44"/>
      <c r="G10" s="44"/>
      <c r="M10" s="26">
        <v>17</v>
      </c>
      <c r="N10" s="27" t="s">
        <v>77</v>
      </c>
      <c r="O10" s="26">
        <v>42</v>
      </c>
      <c r="P10" s="27" t="s">
        <v>78</v>
      </c>
      <c r="Q10" s="26">
        <v>67</v>
      </c>
      <c r="R10" s="27" t="s">
        <v>79</v>
      </c>
      <c r="T10" s="31">
        <v>20</v>
      </c>
      <c r="U10" s="32" t="s">
        <v>137</v>
      </c>
    </row>
    <row r="11" spans="1:21" ht="13.5" customHeight="1">
      <c r="A11" s="44"/>
      <c r="B11" s="44"/>
      <c r="C11" s="44"/>
      <c r="D11" s="44"/>
      <c r="E11" s="44"/>
      <c r="F11" s="44"/>
      <c r="G11" s="44"/>
      <c r="M11" s="26">
        <v>18</v>
      </c>
      <c r="N11" s="27" t="s">
        <v>80</v>
      </c>
      <c r="O11" s="26">
        <v>43</v>
      </c>
      <c r="P11" s="27" t="s">
        <v>81</v>
      </c>
      <c r="Q11" s="26">
        <v>68</v>
      </c>
      <c r="R11" s="27" t="s">
        <v>82</v>
      </c>
      <c r="T11" s="31">
        <v>21</v>
      </c>
      <c r="U11" s="32" t="s">
        <v>138</v>
      </c>
    </row>
    <row r="12" spans="1:21" ht="13.5" customHeight="1">
      <c r="A12" s="44"/>
      <c r="B12" s="44"/>
      <c r="C12" s="44"/>
      <c r="D12" s="44"/>
      <c r="E12" s="44"/>
      <c r="F12" s="44"/>
      <c r="G12" s="44"/>
      <c r="M12" s="26">
        <v>19</v>
      </c>
      <c r="N12" s="27" t="s">
        <v>83</v>
      </c>
      <c r="O12" s="26">
        <v>44</v>
      </c>
      <c r="P12" s="27" t="s">
        <v>84</v>
      </c>
      <c r="Q12" s="26">
        <v>69</v>
      </c>
      <c r="R12" s="27" t="s">
        <v>85</v>
      </c>
      <c r="T12" s="31">
        <v>22</v>
      </c>
      <c r="U12" s="32" t="s">
        <v>139</v>
      </c>
    </row>
    <row r="13" spans="1:21" ht="17.25">
      <c r="A13" s="20"/>
      <c r="B13" s="20"/>
      <c r="C13" s="20"/>
      <c r="D13" s="20"/>
      <c r="E13" s="20"/>
      <c r="F13" s="20"/>
      <c r="G13" s="20"/>
      <c r="M13" s="26">
        <v>20</v>
      </c>
      <c r="N13" s="27" t="s">
        <v>86</v>
      </c>
      <c r="O13" s="26">
        <v>45</v>
      </c>
      <c r="P13" s="27" t="s">
        <v>87</v>
      </c>
      <c r="Q13" s="26">
        <v>70</v>
      </c>
      <c r="R13" s="27" t="s">
        <v>88</v>
      </c>
      <c r="T13" s="31">
        <v>23</v>
      </c>
      <c r="U13" s="32" t="s">
        <v>140</v>
      </c>
    </row>
    <row r="14" spans="13:21" ht="13.5">
      <c r="M14" s="26">
        <v>21</v>
      </c>
      <c r="N14" s="27" t="s">
        <v>89</v>
      </c>
      <c r="O14" s="26">
        <v>46</v>
      </c>
      <c r="P14" s="27" t="s">
        <v>90</v>
      </c>
      <c r="Q14" s="26">
        <v>71</v>
      </c>
      <c r="R14" s="27" t="s">
        <v>91</v>
      </c>
      <c r="T14" s="31">
        <v>24</v>
      </c>
      <c r="U14" s="32" t="s">
        <v>141</v>
      </c>
    </row>
    <row r="15" spans="1:21" ht="18" customHeight="1">
      <c r="A15" s="5" t="s">
        <v>6</v>
      </c>
      <c r="B15" s="6" t="s">
        <v>19</v>
      </c>
      <c r="C15" s="7" t="s">
        <v>22</v>
      </c>
      <c r="D15" s="5" t="s">
        <v>7</v>
      </c>
      <c r="E15" s="5" t="s">
        <v>8</v>
      </c>
      <c r="F15" s="5" t="s">
        <v>9</v>
      </c>
      <c r="G15" s="5" t="s">
        <v>10</v>
      </c>
      <c r="M15" s="26">
        <v>22</v>
      </c>
      <c r="N15" s="27" t="s">
        <v>92</v>
      </c>
      <c r="O15" s="26">
        <v>47</v>
      </c>
      <c r="P15" s="27" t="s">
        <v>93</v>
      </c>
      <c r="Q15" s="26">
        <v>72</v>
      </c>
      <c r="R15" s="27" t="s">
        <v>94</v>
      </c>
      <c r="T15" s="31">
        <v>25</v>
      </c>
      <c r="U15" s="32" t="s">
        <v>142</v>
      </c>
    </row>
    <row r="16" spans="1:21" ht="13.5">
      <c r="A16" s="45" t="s">
        <v>11</v>
      </c>
      <c r="B16" s="18" t="str">
        <f>PHONETIC(B17)</f>
        <v>こうたいれん</v>
      </c>
      <c r="C16" s="19" t="str">
        <f>PHONETIC(C17)</f>
        <v>けんどう</v>
      </c>
      <c r="D16" s="46"/>
      <c r="E16" s="46"/>
      <c r="F16" s="47">
        <v>37746</v>
      </c>
      <c r="G16" s="46"/>
      <c r="M16" s="26">
        <v>23</v>
      </c>
      <c r="N16" s="27" t="s">
        <v>95</v>
      </c>
      <c r="O16" s="26">
        <v>48</v>
      </c>
      <c r="P16" s="27" t="s">
        <v>96</v>
      </c>
      <c r="Q16" s="26">
        <v>73</v>
      </c>
      <c r="R16" s="27" t="s">
        <v>97</v>
      </c>
      <c r="T16" s="31">
        <v>26</v>
      </c>
      <c r="U16" s="32"/>
    </row>
    <row r="17" spans="1:21" ht="26.25" customHeight="1">
      <c r="A17" s="45"/>
      <c r="B17" s="14" t="s">
        <v>52</v>
      </c>
      <c r="C17" s="15" t="s">
        <v>51</v>
      </c>
      <c r="D17" s="46"/>
      <c r="E17" s="46"/>
      <c r="F17" s="47"/>
      <c r="G17" s="46"/>
      <c r="M17" s="26">
        <v>24</v>
      </c>
      <c r="N17" s="27" t="s">
        <v>98</v>
      </c>
      <c r="O17" s="26">
        <v>49</v>
      </c>
      <c r="P17" s="27" t="s">
        <v>99</v>
      </c>
      <c r="Q17" s="26">
        <v>74</v>
      </c>
      <c r="R17" s="28" t="s">
        <v>100</v>
      </c>
      <c r="T17" s="31">
        <v>27</v>
      </c>
      <c r="U17" s="32" t="s">
        <v>143</v>
      </c>
    </row>
    <row r="18" spans="1:21" ht="13.5" customHeight="1">
      <c r="A18" s="45" t="s">
        <v>12</v>
      </c>
      <c r="B18" s="18" t="s">
        <v>50</v>
      </c>
      <c r="C18" s="19" t="s">
        <v>50</v>
      </c>
      <c r="D18" s="48"/>
      <c r="E18" s="48"/>
      <c r="F18" s="47"/>
      <c r="G18" s="46"/>
      <c r="M18" s="26">
        <v>25</v>
      </c>
      <c r="N18" s="27" t="s">
        <v>101</v>
      </c>
      <c r="O18" s="26">
        <v>50</v>
      </c>
      <c r="P18" s="27" t="s">
        <v>102</v>
      </c>
      <c r="Q18" s="26">
        <v>75</v>
      </c>
      <c r="R18" s="28" t="s">
        <v>103</v>
      </c>
      <c r="T18" s="31">
        <v>28</v>
      </c>
      <c r="U18" s="32" t="s">
        <v>144</v>
      </c>
    </row>
    <row r="19" spans="1:21" ht="26.25" customHeight="1">
      <c r="A19" s="45"/>
      <c r="B19" s="14"/>
      <c r="C19" s="15"/>
      <c r="D19" s="49"/>
      <c r="E19" s="49"/>
      <c r="F19" s="47"/>
      <c r="G19" s="46"/>
      <c r="M19" s="26">
        <v>26</v>
      </c>
      <c r="N19" s="27"/>
      <c r="O19" s="26">
        <v>51</v>
      </c>
      <c r="P19" s="27"/>
      <c r="Q19" s="26">
        <v>76</v>
      </c>
      <c r="R19" s="28" t="s">
        <v>104</v>
      </c>
      <c r="T19" s="31">
        <v>29</v>
      </c>
      <c r="U19" s="32" t="s">
        <v>145</v>
      </c>
    </row>
    <row r="20" spans="13:21" ht="13.5">
      <c r="M20" s="26">
        <v>27</v>
      </c>
      <c r="N20" s="27" t="s">
        <v>105</v>
      </c>
      <c r="O20" s="26">
        <v>52</v>
      </c>
      <c r="P20" s="27" t="s">
        <v>106</v>
      </c>
      <c r="Q20" s="26">
        <v>77</v>
      </c>
      <c r="R20" s="27" t="s">
        <v>107</v>
      </c>
      <c r="T20" s="31">
        <v>30</v>
      </c>
      <c r="U20" s="32" t="s">
        <v>146</v>
      </c>
    </row>
    <row r="21" spans="13:21" ht="13.5">
      <c r="M21" s="26">
        <v>28</v>
      </c>
      <c r="N21" s="27" t="s">
        <v>108</v>
      </c>
      <c r="O21" s="26">
        <v>53</v>
      </c>
      <c r="P21" s="27" t="s">
        <v>109</v>
      </c>
      <c r="Q21" s="26">
        <v>78</v>
      </c>
      <c r="R21" s="27" t="s">
        <v>110</v>
      </c>
      <c r="T21" s="31">
        <v>31</v>
      </c>
      <c r="U21" s="32" t="s">
        <v>147</v>
      </c>
    </row>
    <row r="22" spans="13:21" ht="13.5">
      <c r="M22" s="26">
        <v>29</v>
      </c>
      <c r="N22" s="27" t="s">
        <v>111</v>
      </c>
      <c r="O22" s="26">
        <v>54</v>
      </c>
      <c r="P22" s="27" t="s">
        <v>112</v>
      </c>
      <c r="Q22" s="26">
        <v>79</v>
      </c>
      <c r="R22" s="28" t="s">
        <v>113</v>
      </c>
      <c r="T22" s="31">
        <v>32</v>
      </c>
      <c r="U22" s="32"/>
    </row>
    <row r="23" spans="13:21" ht="13.5">
      <c r="M23" s="26">
        <v>30</v>
      </c>
      <c r="N23" s="27" t="s">
        <v>114</v>
      </c>
      <c r="O23" s="26">
        <v>55</v>
      </c>
      <c r="P23" s="27" t="s">
        <v>115</v>
      </c>
      <c r="Q23" s="26">
        <v>80</v>
      </c>
      <c r="R23" s="27" t="s">
        <v>116</v>
      </c>
      <c r="T23" s="31">
        <v>33</v>
      </c>
      <c r="U23" s="32" t="s">
        <v>148</v>
      </c>
    </row>
    <row r="24" spans="13:21" ht="13.5">
      <c r="M24" s="26">
        <v>31</v>
      </c>
      <c r="N24" s="27" t="s">
        <v>117</v>
      </c>
      <c r="O24" s="26">
        <v>56</v>
      </c>
      <c r="P24" s="27" t="s">
        <v>118</v>
      </c>
      <c r="Q24" s="26">
        <v>81</v>
      </c>
      <c r="R24" s="28" t="s">
        <v>119</v>
      </c>
      <c r="T24" s="31">
        <v>34</v>
      </c>
      <c r="U24" s="32" t="s">
        <v>149</v>
      </c>
    </row>
    <row r="25" spans="13:21" ht="13.5">
      <c r="M25" s="26">
        <v>32</v>
      </c>
      <c r="N25" s="27"/>
      <c r="O25" s="26">
        <v>57</v>
      </c>
      <c r="P25" s="27" t="s">
        <v>120</v>
      </c>
      <c r="Q25" s="26">
        <v>82</v>
      </c>
      <c r="R25" s="27" t="s">
        <v>121</v>
      </c>
      <c r="T25" s="31">
        <v>35</v>
      </c>
      <c r="U25" s="32" t="s">
        <v>150</v>
      </c>
    </row>
    <row r="26" spans="13:21" ht="13.5">
      <c r="M26" s="26">
        <v>33</v>
      </c>
      <c r="N26" s="27" t="s">
        <v>122</v>
      </c>
      <c r="O26" s="26">
        <v>58</v>
      </c>
      <c r="P26" s="28" t="s">
        <v>123</v>
      </c>
      <c r="Q26" s="26"/>
      <c r="R26" s="27"/>
      <c r="T26" s="31">
        <v>36</v>
      </c>
      <c r="U26" s="32" t="s">
        <v>151</v>
      </c>
    </row>
    <row r="27" spans="13:21" ht="13.5">
      <c r="M27" s="26">
        <v>34</v>
      </c>
      <c r="N27" s="27" t="s">
        <v>124</v>
      </c>
      <c r="O27" s="26">
        <v>59</v>
      </c>
      <c r="P27" s="27" t="s">
        <v>125</v>
      </c>
      <c r="Q27" s="26"/>
      <c r="R27" s="27" t="s">
        <v>50</v>
      </c>
      <c r="T27" s="31">
        <v>37</v>
      </c>
      <c r="U27" s="32" t="s">
        <v>152</v>
      </c>
    </row>
    <row r="28" spans="13:21" ht="14.25" thickBot="1">
      <c r="M28" s="29">
        <v>35</v>
      </c>
      <c r="N28" s="30" t="s">
        <v>126</v>
      </c>
      <c r="O28" s="29">
        <v>60</v>
      </c>
      <c r="P28" s="30" t="s">
        <v>127</v>
      </c>
      <c r="Q28" s="29"/>
      <c r="R28" s="30" t="s">
        <v>50</v>
      </c>
      <c r="T28" s="31">
        <v>38</v>
      </c>
      <c r="U28" s="32" t="s">
        <v>153</v>
      </c>
    </row>
    <row r="29" spans="20:21" ht="13.5">
      <c r="T29" s="31">
        <v>39</v>
      </c>
      <c r="U29" s="32" t="s">
        <v>154</v>
      </c>
    </row>
    <row r="30" spans="20:21" ht="13.5">
      <c r="T30" s="31">
        <v>40</v>
      </c>
      <c r="U30" s="32" t="s">
        <v>155</v>
      </c>
    </row>
    <row r="31" spans="20:21" ht="13.5">
      <c r="T31" s="31">
        <v>41</v>
      </c>
      <c r="U31" s="32" t="s">
        <v>156</v>
      </c>
    </row>
    <row r="32" spans="20:21" ht="13.5">
      <c r="T32" s="31">
        <v>42</v>
      </c>
      <c r="U32" s="32" t="s">
        <v>157</v>
      </c>
    </row>
    <row r="33" spans="20:21" ht="13.5">
      <c r="T33" s="31">
        <v>43</v>
      </c>
      <c r="U33" s="32" t="s">
        <v>158</v>
      </c>
    </row>
    <row r="34" spans="20:21" ht="13.5">
      <c r="T34" s="31">
        <v>44</v>
      </c>
      <c r="U34" s="32" t="s">
        <v>159</v>
      </c>
    </row>
    <row r="35" spans="20:21" ht="13.5">
      <c r="T35" s="31">
        <v>45</v>
      </c>
      <c r="U35" s="32" t="s">
        <v>160</v>
      </c>
    </row>
    <row r="36" spans="20:21" ht="13.5">
      <c r="T36" s="31">
        <v>46</v>
      </c>
      <c r="U36" s="32" t="s">
        <v>161</v>
      </c>
    </row>
    <row r="37" spans="20:21" ht="13.5">
      <c r="T37" s="31">
        <v>47</v>
      </c>
      <c r="U37" s="32" t="s">
        <v>162</v>
      </c>
    </row>
    <row r="38" spans="20:21" ht="13.5">
      <c r="T38" s="31">
        <v>48</v>
      </c>
      <c r="U38" s="32" t="s">
        <v>163</v>
      </c>
    </row>
    <row r="39" spans="20:21" ht="13.5">
      <c r="T39" s="31">
        <v>49</v>
      </c>
      <c r="U39" s="32" t="s">
        <v>164</v>
      </c>
    </row>
    <row r="40" spans="20:21" ht="13.5">
      <c r="T40" s="31">
        <v>50</v>
      </c>
      <c r="U40" s="32" t="s">
        <v>165</v>
      </c>
    </row>
    <row r="41" spans="20:21" ht="13.5">
      <c r="T41" s="31">
        <v>51</v>
      </c>
      <c r="U41" s="32"/>
    </row>
    <row r="42" spans="20:21" ht="13.5">
      <c r="T42" s="31">
        <v>52</v>
      </c>
      <c r="U42" s="32" t="s">
        <v>166</v>
      </c>
    </row>
    <row r="43" spans="20:21" ht="13.5">
      <c r="T43" s="31">
        <v>53</v>
      </c>
      <c r="U43" s="32" t="s">
        <v>167</v>
      </c>
    </row>
    <row r="44" spans="20:21" ht="13.5">
      <c r="T44" s="31">
        <v>54</v>
      </c>
      <c r="U44" s="32" t="s">
        <v>168</v>
      </c>
    </row>
    <row r="45" spans="20:21" ht="13.5">
      <c r="T45" s="31">
        <v>55</v>
      </c>
      <c r="U45" s="32" t="s">
        <v>169</v>
      </c>
    </row>
    <row r="46" spans="20:21" ht="13.5">
      <c r="T46" s="31">
        <v>56</v>
      </c>
      <c r="U46" s="32" t="s">
        <v>170</v>
      </c>
    </row>
    <row r="47" spans="20:21" ht="13.5">
      <c r="T47" s="31">
        <v>57</v>
      </c>
      <c r="U47" s="32" t="s">
        <v>171</v>
      </c>
    </row>
    <row r="48" spans="20:21" ht="13.5">
      <c r="T48" s="31">
        <v>58</v>
      </c>
      <c r="U48" s="32" t="s">
        <v>172</v>
      </c>
    </row>
    <row r="49" spans="20:21" ht="13.5">
      <c r="T49" s="31">
        <v>59</v>
      </c>
      <c r="U49" s="32" t="s">
        <v>173</v>
      </c>
    </row>
    <row r="50" spans="20:21" ht="13.5">
      <c r="T50" s="31">
        <v>60</v>
      </c>
      <c r="U50" s="32" t="s">
        <v>174</v>
      </c>
    </row>
    <row r="51" spans="20:21" ht="13.5">
      <c r="T51" s="31">
        <v>61</v>
      </c>
      <c r="U51" s="32" t="s">
        <v>175</v>
      </c>
    </row>
    <row r="52" spans="20:21" ht="13.5">
      <c r="T52" s="31">
        <v>62</v>
      </c>
      <c r="U52" s="32" t="s">
        <v>176</v>
      </c>
    </row>
    <row r="53" spans="20:21" ht="13.5">
      <c r="T53" s="31">
        <v>63</v>
      </c>
      <c r="U53" s="32" t="s">
        <v>177</v>
      </c>
    </row>
    <row r="54" spans="20:21" ht="13.5">
      <c r="T54" s="31">
        <v>64</v>
      </c>
      <c r="U54" s="32" t="s">
        <v>178</v>
      </c>
    </row>
    <row r="55" spans="20:21" ht="13.5">
      <c r="T55" s="31">
        <v>65</v>
      </c>
      <c r="U55" s="32" t="s">
        <v>179</v>
      </c>
    </row>
    <row r="56" spans="20:21" ht="13.5">
      <c r="T56" s="31">
        <v>66</v>
      </c>
      <c r="U56" s="32" t="s">
        <v>180</v>
      </c>
    </row>
    <row r="57" spans="20:21" ht="13.5">
      <c r="T57" s="31">
        <v>67</v>
      </c>
      <c r="U57" s="32" t="s">
        <v>181</v>
      </c>
    </row>
    <row r="58" spans="20:21" ht="13.5">
      <c r="T58" s="31">
        <v>68</v>
      </c>
      <c r="U58" s="32" t="s">
        <v>182</v>
      </c>
    </row>
    <row r="59" spans="20:21" ht="13.5">
      <c r="T59" s="31">
        <v>69</v>
      </c>
      <c r="U59" s="32" t="s">
        <v>183</v>
      </c>
    </row>
    <row r="60" spans="20:21" ht="13.5">
      <c r="T60" s="31">
        <v>70</v>
      </c>
      <c r="U60" s="32" t="s">
        <v>184</v>
      </c>
    </row>
    <row r="61" spans="20:21" ht="13.5">
      <c r="T61" s="31">
        <v>71</v>
      </c>
      <c r="U61" s="32" t="s">
        <v>185</v>
      </c>
    </row>
    <row r="62" spans="20:21" ht="13.5">
      <c r="T62" s="31">
        <v>72</v>
      </c>
      <c r="U62" s="32" t="s">
        <v>186</v>
      </c>
    </row>
    <row r="63" spans="20:21" ht="13.5">
      <c r="T63" s="31">
        <v>73</v>
      </c>
      <c r="U63" s="32" t="s">
        <v>187</v>
      </c>
    </row>
    <row r="64" spans="20:21" ht="13.5">
      <c r="T64" s="31">
        <v>74</v>
      </c>
      <c r="U64" s="32" t="s">
        <v>188</v>
      </c>
    </row>
    <row r="65" spans="20:21" ht="13.5">
      <c r="T65" s="31">
        <v>75</v>
      </c>
      <c r="U65" s="32" t="s">
        <v>189</v>
      </c>
    </row>
    <row r="66" spans="20:21" ht="13.5">
      <c r="T66" s="31">
        <v>76</v>
      </c>
      <c r="U66" s="32" t="s">
        <v>190</v>
      </c>
    </row>
    <row r="67" spans="20:21" ht="13.5">
      <c r="T67" s="31">
        <v>77</v>
      </c>
      <c r="U67" s="32" t="s">
        <v>191</v>
      </c>
    </row>
    <row r="68" spans="20:21" ht="13.5">
      <c r="T68" s="31">
        <v>78</v>
      </c>
      <c r="U68" s="32" t="s">
        <v>192</v>
      </c>
    </row>
    <row r="69" spans="20:21" ht="13.5">
      <c r="T69" s="31">
        <v>79</v>
      </c>
      <c r="U69" s="32" t="s">
        <v>193</v>
      </c>
    </row>
    <row r="70" spans="20:21" ht="13.5">
      <c r="T70" s="31">
        <v>80</v>
      </c>
      <c r="U70" s="32" t="s">
        <v>194</v>
      </c>
    </row>
    <row r="71" spans="20:21" ht="13.5">
      <c r="T71" s="31">
        <v>81</v>
      </c>
      <c r="U71" s="33" t="s">
        <v>195</v>
      </c>
    </row>
    <row r="72" spans="20:21" ht="13.5">
      <c r="T72" s="31">
        <v>82</v>
      </c>
      <c r="U72" s="32" t="s">
        <v>121</v>
      </c>
    </row>
    <row r="73" spans="20:21" ht="13.5">
      <c r="T73" s="31">
        <v>83</v>
      </c>
      <c r="U73" s="32"/>
    </row>
    <row r="74" spans="20:21" ht="13.5">
      <c r="T74" s="31">
        <v>84</v>
      </c>
      <c r="U74" s="32"/>
    </row>
    <row r="75" spans="20:21" ht="13.5">
      <c r="T75" s="31">
        <v>85</v>
      </c>
      <c r="U75" s="32"/>
    </row>
    <row r="76" spans="20:21" ht="13.5">
      <c r="T76" s="31">
        <v>86</v>
      </c>
      <c r="U76" s="32"/>
    </row>
    <row r="77" spans="20:21" ht="13.5">
      <c r="T77" s="31">
        <v>87</v>
      </c>
      <c r="U77" s="32"/>
    </row>
    <row r="78" ht="13.5">
      <c r="U78" s="32"/>
    </row>
    <row r="79" ht="13.5">
      <c r="U79" s="32"/>
    </row>
    <row r="80" ht="13.5">
      <c r="U80" s="32"/>
    </row>
    <row r="81" ht="13.5">
      <c r="U81" s="32"/>
    </row>
    <row r="82" ht="13.5">
      <c r="U82" s="32"/>
    </row>
    <row r="83" ht="13.5">
      <c r="U83" s="32"/>
    </row>
    <row r="84" ht="13.5">
      <c r="U84" s="32"/>
    </row>
    <row r="85" ht="13.5">
      <c r="U85" s="32"/>
    </row>
    <row r="86" ht="13.5">
      <c r="U86" s="32"/>
    </row>
    <row r="87" ht="13.5">
      <c r="U87" s="32"/>
    </row>
    <row r="88" ht="13.5">
      <c r="U88" s="32"/>
    </row>
    <row r="89" ht="13.5">
      <c r="U89" s="32"/>
    </row>
    <row r="90" ht="13.5">
      <c r="U90" s="32"/>
    </row>
    <row r="91" ht="13.5">
      <c r="U91" s="32"/>
    </row>
    <row r="92" ht="13.5">
      <c r="U92" s="32"/>
    </row>
    <row r="93" ht="13.5">
      <c r="U93" s="32"/>
    </row>
    <row r="94" ht="13.5">
      <c r="U94" s="32"/>
    </row>
    <row r="95" ht="13.5">
      <c r="U95" s="32"/>
    </row>
    <row r="96" ht="13.5">
      <c r="U96" s="32"/>
    </row>
    <row r="97" ht="13.5">
      <c r="U97" s="32"/>
    </row>
    <row r="98" ht="13.5">
      <c r="U98" s="32"/>
    </row>
    <row r="99" ht="13.5">
      <c r="U99" s="32"/>
    </row>
    <row r="100" ht="13.5">
      <c r="U100" s="32"/>
    </row>
    <row r="101" ht="13.5">
      <c r="U101" s="32"/>
    </row>
    <row r="102" ht="13.5">
      <c r="U102" s="32"/>
    </row>
    <row r="103" ht="13.5">
      <c r="U103" s="32"/>
    </row>
    <row r="104" ht="13.5">
      <c r="U104" s="32"/>
    </row>
    <row r="105" ht="13.5">
      <c r="U105" s="32"/>
    </row>
    <row r="106" ht="13.5">
      <c r="U106" s="32"/>
    </row>
    <row r="107" ht="13.5">
      <c r="U107" s="32"/>
    </row>
    <row r="108" ht="13.5">
      <c r="U108" s="32"/>
    </row>
    <row r="109" ht="13.5">
      <c r="U109" s="32"/>
    </row>
    <row r="110" ht="13.5">
      <c r="U110" s="32"/>
    </row>
    <row r="111" ht="13.5">
      <c r="U111" s="32"/>
    </row>
    <row r="112" ht="13.5">
      <c r="U112" s="32"/>
    </row>
    <row r="113" ht="13.5">
      <c r="U113" s="32"/>
    </row>
    <row r="114" ht="13.5">
      <c r="U114" s="32"/>
    </row>
    <row r="115" ht="13.5">
      <c r="U115" s="32"/>
    </row>
    <row r="116" ht="13.5">
      <c r="U116" s="32"/>
    </row>
    <row r="117" ht="13.5">
      <c r="U117" s="32"/>
    </row>
    <row r="118" ht="13.5">
      <c r="U118" s="32"/>
    </row>
    <row r="119" ht="13.5">
      <c r="U119" s="32"/>
    </row>
    <row r="120" ht="13.5">
      <c r="U120" s="32"/>
    </row>
    <row r="121" ht="13.5">
      <c r="U121" s="32"/>
    </row>
    <row r="122" ht="13.5">
      <c r="U122" s="32"/>
    </row>
    <row r="123" ht="13.5">
      <c r="U123" s="32"/>
    </row>
    <row r="124" ht="13.5">
      <c r="U124" s="32"/>
    </row>
    <row r="125" ht="13.5">
      <c r="U125" s="32"/>
    </row>
    <row r="126" ht="13.5">
      <c r="U126" s="32"/>
    </row>
    <row r="127" ht="13.5">
      <c r="U127" s="32"/>
    </row>
    <row r="128" ht="13.5">
      <c r="U128" s="32"/>
    </row>
    <row r="129" ht="13.5">
      <c r="U129" s="32"/>
    </row>
    <row r="130" ht="13.5">
      <c r="U130" s="32"/>
    </row>
    <row r="131" ht="13.5">
      <c r="U131" s="32"/>
    </row>
    <row r="132" ht="13.5">
      <c r="U132" s="32"/>
    </row>
    <row r="133" ht="13.5">
      <c r="U133" s="32"/>
    </row>
    <row r="134" ht="13.5">
      <c r="U134" s="32"/>
    </row>
    <row r="135" ht="13.5">
      <c r="U135" s="32"/>
    </row>
    <row r="136" ht="13.5">
      <c r="U136" s="32"/>
    </row>
    <row r="137" ht="13.5">
      <c r="U137" s="32"/>
    </row>
    <row r="138" ht="13.5">
      <c r="U138" s="32"/>
    </row>
    <row r="139" ht="13.5">
      <c r="U139" s="32"/>
    </row>
    <row r="140" ht="13.5">
      <c r="U140" s="32"/>
    </row>
    <row r="141" ht="13.5">
      <c r="U141" s="32"/>
    </row>
    <row r="142" ht="13.5">
      <c r="U142" s="32"/>
    </row>
    <row r="143" ht="13.5">
      <c r="U143" s="32"/>
    </row>
    <row r="144" ht="13.5">
      <c r="U144" s="32"/>
    </row>
    <row r="145" ht="13.5">
      <c r="U145" s="32"/>
    </row>
    <row r="146" ht="13.5">
      <c r="U146" s="32"/>
    </row>
    <row r="147" ht="13.5">
      <c r="U147" s="32"/>
    </row>
    <row r="148" ht="13.5">
      <c r="U148" s="32"/>
    </row>
    <row r="149" ht="13.5">
      <c r="U149" s="32"/>
    </row>
    <row r="150" ht="13.5">
      <c r="U150" s="32"/>
    </row>
    <row r="151" ht="13.5">
      <c r="U151" s="32"/>
    </row>
    <row r="152" ht="13.5">
      <c r="U152" s="32"/>
    </row>
    <row r="153" ht="13.5">
      <c r="U153" s="32"/>
    </row>
    <row r="154" ht="13.5">
      <c r="U154" s="32"/>
    </row>
    <row r="155" ht="13.5">
      <c r="U155" s="32"/>
    </row>
    <row r="156" ht="13.5">
      <c r="U156" s="32"/>
    </row>
    <row r="157" ht="13.5">
      <c r="U157" s="32"/>
    </row>
    <row r="158" ht="13.5">
      <c r="U158" s="32"/>
    </row>
    <row r="159" ht="13.5">
      <c r="U159" s="32"/>
    </row>
    <row r="160" ht="13.5">
      <c r="U160" s="32"/>
    </row>
    <row r="161" ht="13.5">
      <c r="U161" s="32"/>
    </row>
    <row r="162" ht="13.5">
      <c r="U162" s="32"/>
    </row>
    <row r="163" ht="13.5">
      <c r="U163" s="32"/>
    </row>
    <row r="164" ht="13.5">
      <c r="U164" s="32"/>
    </row>
    <row r="165" ht="13.5">
      <c r="U165" s="32"/>
    </row>
    <row r="166" ht="13.5">
      <c r="U166" s="32"/>
    </row>
    <row r="167" ht="13.5">
      <c r="U167" s="32"/>
    </row>
    <row r="168" ht="13.5">
      <c r="U168" s="32"/>
    </row>
    <row r="169" ht="13.5">
      <c r="U169" s="32"/>
    </row>
    <row r="170" ht="13.5">
      <c r="U170" s="32"/>
    </row>
    <row r="171" ht="13.5">
      <c r="U171" s="32"/>
    </row>
    <row r="172" ht="13.5">
      <c r="U172" s="32"/>
    </row>
    <row r="173" ht="13.5">
      <c r="U173" s="32"/>
    </row>
    <row r="174" ht="13.5">
      <c r="U174" s="32"/>
    </row>
    <row r="175" ht="13.5">
      <c r="U175" s="32"/>
    </row>
    <row r="176" ht="13.5">
      <c r="U176" s="32"/>
    </row>
    <row r="177" ht="13.5">
      <c r="U177" s="32"/>
    </row>
    <row r="178" ht="13.5">
      <c r="U178" s="32"/>
    </row>
    <row r="179" ht="13.5">
      <c r="U179" s="32"/>
    </row>
    <row r="180" ht="13.5">
      <c r="U180" s="32"/>
    </row>
    <row r="181" ht="13.5">
      <c r="U181" s="32"/>
    </row>
    <row r="182" ht="13.5">
      <c r="U182" s="32"/>
    </row>
    <row r="183" ht="13.5">
      <c r="U183" s="32"/>
    </row>
    <row r="184" ht="13.5">
      <c r="U184" s="32"/>
    </row>
    <row r="185" ht="13.5">
      <c r="U185" s="32"/>
    </row>
    <row r="186" ht="13.5">
      <c r="U186" s="32"/>
    </row>
    <row r="187" ht="13.5">
      <c r="U187" s="32"/>
    </row>
    <row r="188" ht="13.5">
      <c r="U188" s="32"/>
    </row>
    <row r="189" ht="13.5">
      <c r="U189" s="32"/>
    </row>
    <row r="190" ht="13.5">
      <c r="U190" s="32"/>
    </row>
    <row r="191" ht="13.5">
      <c r="U191" s="32"/>
    </row>
    <row r="192" ht="13.5">
      <c r="U192" s="32"/>
    </row>
    <row r="193" ht="13.5">
      <c r="U193" s="32"/>
    </row>
    <row r="194" ht="13.5">
      <c r="U194" s="32"/>
    </row>
    <row r="195" ht="13.5">
      <c r="U195" s="32"/>
    </row>
    <row r="196" ht="13.5">
      <c r="U196" s="32"/>
    </row>
    <row r="197" ht="13.5">
      <c r="U197" s="32"/>
    </row>
    <row r="198" ht="13.5">
      <c r="U198" s="32"/>
    </row>
    <row r="199" ht="13.5">
      <c r="U199" s="32"/>
    </row>
    <row r="200" ht="13.5">
      <c r="U200" s="32"/>
    </row>
    <row r="201" ht="13.5">
      <c r="U201" s="32"/>
    </row>
    <row r="202" ht="13.5">
      <c r="U202" s="32"/>
    </row>
    <row r="203" ht="13.5">
      <c r="U203" s="32"/>
    </row>
    <row r="204" ht="13.5">
      <c r="U204" s="32"/>
    </row>
    <row r="205" ht="13.5">
      <c r="U205" s="32"/>
    </row>
    <row r="206" ht="13.5">
      <c r="U206" s="32"/>
    </row>
    <row r="207" ht="13.5">
      <c r="U207" s="32"/>
    </row>
    <row r="208" ht="13.5">
      <c r="U208" s="32"/>
    </row>
    <row r="209" ht="13.5">
      <c r="U209" s="32"/>
    </row>
    <row r="210" ht="13.5">
      <c r="U210" s="32"/>
    </row>
    <row r="211" ht="13.5">
      <c r="U211" s="32"/>
    </row>
    <row r="212" ht="13.5">
      <c r="U212" s="32"/>
    </row>
    <row r="213" ht="13.5">
      <c r="U213" s="32"/>
    </row>
    <row r="214" ht="13.5">
      <c r="U214" s="32"/>
    </row>
    <row r="215" ht="13.5">
      <c r="U215" s="32"/>
    </row>
    <row r="216" ht="13.5">
      <c r="U216" s="32"/>
    </row>
    <row r="217" ht="13.5">
      <c r="U217" s="32"/>
    </row>
    <row r="218" ht="13.5">
      <c r="U218" s="32"/>
    </row>
    <row r="219" ht="13.5">
      <c r="U219" s="32"/>
    </row>
    <row r="220" ht="13.5">
      <c r="U220" s="32"/>
    </row>
    <row r="221" ht="13.5">
      <c r="U221" s="32"/>
    </row>
    <row r="222" ht="13.5">
      <c r="U222" s="32"/>
    </row>
    <row r="223" ht="13.5">
      <c r="U223" s="32"/>
    </row>
    <row r="224" ht="13.5">
      <c r="U224" s="32"/>
    </row>
    <row r="225" ht="13.5">
      <c r="U225" s="32"/>
    </row>
    <row r="226" ht="13.5">
      <c r="U226" s="32"/>
    </row>
    <row r="227" ht="13.5">
      <c r="U227" s="32"/>
    </row>
    <row r="228" ht="13.5">
      <c r="U228" s="32"/>
    </row>
    <row r="229" ht="13.5">
      <c r="U229" s="32"/>
    </row>
    <row r="230" ht="13.5">
      <c r="U230" s="32"/>
    </row>
    <row r="231" ht="13.5">
      <c r="U231" s="32"/>
    </row>
    <row r="232" ht="13.5">
      <c r="U232" s="32"/>
    </row>
    <row r="233" ht="13.5">
      <c r="U233" s="32"/>
    </row>
    <row r="234" ht="13.5">
      <c r="U234" s="32"/>
    </row>
    <row r="235" ht="13.5">
      <c r="U235" s="32"/>
    </row>
    <row r="236" ht="13.5">
      <c r="U236" s="32"/>
    </row>
    <row r="237" ht="13.5">
      <c r="U237" s="32"/>
    </row>
    <row r="238" ht="13.5">
      <c r="U238" s="32"/>
    </row>
    <row r="239" ht="13.5">
      <c r="U239" s="32"/>
    </row>
    <row r="240" ht="13.5">
      <c r="U240" s="32"/>
    </row>
    <row r="241" ht="13.5">
      <c r="U241" s="32"/>
    </row>
    <row r="242" ht="13.5">
      <c r="U242" s="32"/>
    </row>
    <row r="243" ht="13.5">
      <c r="U243" s="32"/>
    </row>
    <row r="244" ht="13.5">
      <c r="U244" s="32"/>
    </row>
    <row r="245" ht="13.5">
      <c r="U245" s="32"/>
    </row>
    <row r="246" ht="13.5">
      <c r="U246" s="32"/>
    </row>
    <row r="247" ht="13.5">
      <c r="U247" s="32"/>
    </row>
    <row r="248" ht="13.5">
      <c r="U248" s="32"/>
    </row>
    <row r="249" ht="13.5">
      <c r="U249" s="32"/>
    </row>
    <row r="250" ht="13.5">
      <c r="U250" s="32"/>
    </row>
    <row r="251" ht="13.5">
      <c r="U251" s="32"/>
    </row>
    <row r="252" ht="13.5">
      <c r="U252" s="32"/>
    </row>
    <row r="253" ht="13.5">
      <c r="U253" s="32"/>
    </row>
    <row r="254" ht="13.5">
      <c r="U254" s="32"/>
    </row>
    <row r="255" ht="13.5">
      <c r="U255" s="32"/>
    </row>
    <row r="256" ht="13.5">
      <c r="U256" s="32"/>
    </row>
    <row r="257" ht="13.5">
      <c r="U257" s="32"/>
    </row>
    <row r="258" ht="13.5">
      <c r="U258" s="32"/>
    </row>
    <row r="259" ht="13.5">
      <c r="U259" s="32"/>
    </row>
    <row r="260" ht="13.5">
      <c r="U260" s="32"/>
    </row>
    <row r="261" ht="13.5">
      <c r="U261" s="32"/>
    </row>
    <row r="262" ht="13.5">
      <c r="U262" s="32"/>
    </row>
    <row r="263" ht="13.5">
      <c r="U263" s="32"/>
    </row>
    <row r="264" ht="13.5">
      <c r="U264" s="32"/>
    </row>
    <row r="265" ht="13.5">
      <c r="U265" s="32"/>
    </row>
    <row r="266" ht="13.5">
      <c r="U266" s="32"/>
    </row>
    <row r="267" ht="13.5">
      <c r="U267" s="32"/>
    </row>
    <row r="268" ht="13.5">
      <c r="U268" s="32"/>
    </row>
    <row r="269" ht="13.5">
      <c r="U269" s="32"/>
    </row>
    <row r="270" ht="13.5">
      <c r="U270" s="32"/>
    </row>
    <row r="271" ht="13.5">
      <c r="U271" s="32"/>
    </row>
    <row r="272" ht="13.5">
      <c r="U272" s="32"/>
    </row>
    <row r="273" ht="13.5">
      <c r="U273" s="32"/>
    </row>
    <row r="274" ht="13.5">
      <c r="U274" s="32"/>
    </row>
    <row r="275" ht="13.5">
      <c r="U275" s="32"/>
    </row>
    <row r="276" ht="13.5">
      <c r="U276" s="32"/>
    </row>
    <row r="277" ht="13.5">
      <c r="U277" s="32"/>
    </row>
    <row r="278" ht="13.5">
      <c r="U278" s="32"/>
    </row>
    <row r="279" ht="13.5">
      <c r="U279" s="32"/>
    </row>
    <row r="280" ht="13.5">
      <c r="U280" s="32"/>
    </row>
    <row r="281" ht="13.5">
      <c r="U281" s="32"/>
    </row>
    <row r="282" ht="13.5">
      <c r="U282" s="32"/>
    </row>
    <row r="283" ht="13.5">
      <c r="U283" s="32"/>
    </row>
    <row r="284" ht="13.5">
      <c r="U284" s="32"/>
    </row>
    <row r="285" ht="13.5">
      <c r="U285" s="32"/>
    </row>
    <row r="286" ht="13.5">
      <c r="U286" s="32"/>
    </row>
    <row r="287" ht="13.5">
      <c r="U287" s="32"/>
    </row>
    <row r="288" ht="13.5">
      <c r="U288" s="32"/>
    </row>
    <row r="289" ht="13.5">
      <c r="U289" s="32"/>
    </row>
    <row r="290" ht="13.5">
      <c r="U290" s="32"/>
    </row>
    <row r="291" ht="13.5">
      <c r="U291" s="32"/>
    </row>
    <row r="292" ht="13.5">
      <c r="U292" s="32"/>
    </row>
    <row r="293" ht="13.5">
      <c r="U293" s="32"/>
    </row>
    <row r="294" ht="13.5">
      <c r="U294" s="32"/>
    </row>
    <row r="295" ht="13.5">
      <c r="U295" s="32"/>
    </row>
    <row r="296" ht="13.5">
      <c r="U296" s="32"/>
    </row>
    <row r="297" ht="13.5">
      <c r="U297" s="32"/>
    </row>
    <row r="298" ht="13.5">
      <c r="U298" s="32"/>
    </row>
    <row r="299" ht="13.5">
      <c r="U299" s="32"/>
    </row>
    <row r="300" ht="13.5">
      <c r="U300" s="32"/>
    </row>
    <row r="301" ht="13.5">
      <c r="U301" s="32"/>
    </row>
    <row r="302" ht="13.5">
      <c r="U302" s="32"/>
    </row>
    <row r="303" ht="13.5">
      <c r="U303" s="32"/>
    </row>
    <row r="304" ht="13.5">
      <c r="U304" s="32"/>
    </row>
    <row r="305" ht="13.5">
      <c r="U305" s="32"/>
    </row>
    <row r="306" ht="13.5">
      <c r="U306" s="32"/>
    </row>
    <row r="307" ht="13.5">
      <c r="U307" s="32"/>
    </row>
    <row r="308" ht="13.5">
      <c r="U308" s="32"/>
    </row>
  </sheetData>
  <sheetProtection/>
  <mergeCells count="13">
    <mergeCell ref="D18:D19"/>
    <mergeCell ref="E18:E19"/>
    <mergeCell ref="F18:F19"/>
    <mergeCell ref="G18:G19"/>
    <mergeCell ref="A6:G8"/>
    <mergeCell ref="A10:G12"/>
    <mergeCell ref="A18:A19"/>
    <mergeCell ref="A2:G4"/>
    <mergeCell ref="A16:A17"/>
    <mergeCell ref="D16:D17"/>
    <mergeCell ref="E16:E17"/>
    <mergeCell ref="F16:F17"/>
    <mergeCell ref="G16:G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3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9.00390625" style="1" customWidth="1"/>
    <col min="2" max="3" width="14.25390625" style="1" customWidth="1"/>
    <col min="4" max="5" width="8.875" style="1" customWidth="1"/>
    <col min="6" max="6" width="22.00390625" style="1" customWidth="1"/>
    <col min="7" max="7" width="10.75390625" style="1" bestFit="1" customWidth="1"/>
    <col min="8" max="16384" width="9.00390625" style="1" customWidth="1"/>
  </cols>
  <sheetData>
    <row r="1" spans="1:6" ht="20.25" customHeight="1">
      <c r="A1" s="52" t="s">
        <v>199</v>
      </c>
      <c r="B1" s="53"/>
      <c r="C1" s="53"/>
      <c r="D1" s="53"/>
      <c r="E1" s="53"/>
      <c r="F1" s="53"/>
    </row>
    <row r="2" spans="1:6" ht="20.25" customHeight="1">
      <c r="A2" s="52" t="s">
        <v>200</v>
      </c>
      <c r="B2" s="53"/>
      <c r="C2" s="53"/>
      <c r="D2" s="53"/>
      <c r="E2" s="53"/>
      <c r="F2" s="53"/>
    </row>
    <row r="3" spans="6:7" ht="13.5">
      <c r="F3" s="50" t="s">
        <v>45</v>
      </c>
      <c r="G3" s="50"/>
    </row>
    <row r="4" spans="6:7" ht="13.5">
      <c r="F4" s="51"/>
      <c r="G4" s="51"/>
    </row>
    <row r="5" spans="1:7" ht="22.5" customHeight="1">
      <c r="A5" s="2" t="s">
        <v>0</v>
      </c>
      <c r="B5" s="56" t="e">
        <f>'解説'!C1</f>
        <v>#VALUE!</v>
      </c>
      <c r="C5" s="56"/>
      <c r="D5" s="56"/>
      <c r="E5" s="2" t="s">
        <v>3</v>
      </c>
      <c r="F5" s="56"/>
      <c r="G5" s="56"/>
    </row>
    <row r="6" spans="1:7" ht="22.5" customHeight="1">
      <c r="A6" s="2" t="s">
        <v>1</v>
      </c>
      <c r="B6" s="56"/>
      <c r="C6" s="56"/>
      <c r="D6" s="56"/>
      <c r="E6" s="56"/>
      <c r="F6" s="56"/>
      <c r="G6" s="56"/>
    </row>
    <row r="7" spans="1:7" ht="22.5" customHeight="1">
      <c r="A7" s="2" t="s">
        <v>2</v>
      </c>
      <c r="B7" s="56"/>
      <c r="C7" s="56"/>
      <c r="D7" s="56"/>
      <c r="E7" s="2" t="s">
        <v>21</v>
      </c>
      <c r="F7" s="56"/>
      <c r="G7" s="56"/>
    </row>
    <row r="8" spans="1:3" ht="27" customHeight="1">
      <c r="A8" s="17" t="s">
        <v>5</v>
      </c>
      <c r="B8" s="8"/>
      <c r="C8" s="8"/>
    </row>
    <row r="9" spans="1:7" ht="18" customHeight="1">
      <c r="A9" s="5" t="s">
        <v>6</v>
      </c>
      <c r="B9" s="6" t="s">
        <v>19</v>
      </c>
      <c r="C9" s="7" t="s">
        <v>22</v>
      </c>
      <c r="D9" s="5" t="s">
        <v>7</v>
      </c>
      <c r="E9" s="5" t="s">
        <v>8</v>
      </c>
      <c r="F9" s="5" t="s">
        <v>9</v>
      </c>
      <c r="G9" s="5" t="s">
        <v>10</v>
      </c>
    </row>
    <row r="10" spans="1:7" ht="13.5">
      <c r="A10" s="45" t="s">
        <v>11</v>
      </c>
      <c r="B10" s="38"/>
      <c r="C10" s="39"/>
      <c r="D10" s="54"/>
      <c r="E10" s="54"/>
      <c r="F10" s="55"/>
      <c r="G10" s="54"/>
    </row>
    <row r="11" spans="1:7" ht="26.25" customHeight="1">
      <c r="A11" s="45"/>
      <c r="B11" s="40"/>
      <c r="C11" s="41"/>
      <c r="D11" s="54"/>
      <c r="E11" s="54"/>
      <c r="F11" s="55"/>
      <c r="G11" s="54"/>
    </row>
    <row r="12" spans="1:7" ht="13.5" customHeight="1">
      <c r="A12" s="45" t="s">
        <v>12</v>
      </c>
      <c r="B12" s="38"/>
      <c r="C12" s="39"/>
      <c r="D12" s="58"/>
      <c r="E12" s="58"/>
      <c r="F12" s="55"/>
      <c r="G12" s="54"/>
    </row>
    <row r="13" spans="1:7" ht="26.25" customHeight="1">
      <c r="A13" s="45"/>
      <c r="B13" s="40"/>
      <c r="C13" s="41"/>
      <c r="D13" s="59"/>
      <c r="E13" s="59"/>
      <c r="F13" s="55"/>
      <c r="G13" s="54"/>
    </row>
    <row r="14" spans="1:7" ht="13.5" customHeight="1">
      <c r="A14" s="45" t="s">
        <v>13</v>
      </c>
      <c r="B14" s="38"/>
      <c r="C14" s="39"/>
      <c r="D14" s="58"/>
      <c r="E14" s="58"/>
      <c r="F14" s="55"/>
      <c r="G14" s="54"/>
    </row>
    <row r="15" spans="1:7" ht="26.25" customHeight="1">
      <c r="A15" s="45"/>
      <c r="B15" s="40"/>
      <c r="C15" s="41"/>
      <c r="D15" s="59"/>
      <c r="E15" s="59"/>
      <c r="F15" s="55"/>
      <c r="G15" s="54"/>
    </row>
    <row r="16" spans="1:7" ht="13.5">
      <c r="A16" s="45" t="s">
        <v>14</v>
      </c>
      <c r="B16" s="38"/>
      <c r="C16" s="39"/>
      <c r="D16" s="54"/>
      <c r="E16" s="54"/>
      <c r="F16" s="55"/>
      <c r="G16" s="54"/>
    </row>
    <row r="17" spans="1:7" ht="26.25" customHeight="1">
      <c r="A17" s="45"/>
      <c r="B17" s="40"/>
      <c r="C17" s="41"/>
      <c r="D17" s="54"/>
      <c r="E17" s="54"/>
      <c r="F17" s="55"/>
      <c r="G17" s="54"/>
    </row>
    <row r="18" spans="1:7" ht="13.5">
      <c r="A18" s="45" t="s">
        <v>15</v>
      </c>
      <c r="B18" s="38"/>
      <c r="C18" s="39"/>
      <c r="D18" s="54"/>
      <c r="E18" s="54"/>
      <c r="F18" s="55"/>
      <c r="G18" s="54"/>
    </row>
    <row r="19" spans="1:7" ht="26.25" customHeight="1">
      <c r="A19" s="45"/>
      <c r="B19" s="40"/>
      <c r="C19" s="41"/>
      <c r="D19" s="54"/>
      <c r="E19" s="54"/>
      <c r="F19" s="55"/>
      <c r="G19" s="54"/>
    </row>
    <row r="20" spans="1:7" ht="13.5">
      <c r="A20" s="45" t="s">
        <v>16</v>
      </c>
      <c r="B20" s="38"/>
      <c r="C20" s="39"/>
      <c r="D20" s="54"/>
      <c r="E20" s="54"/>
      <c r="F20" s="55"/>
      <c r="G20" s="54"/>
    </row>
    <row r="21" spans="1:7" ht="26.25" customHeight="1">
      <c r="A21" s="45"/>
      <c r="B21" s="40"/>
      <c r="C21" s="41"/>
      <c r="D21" s="54"/>
      <c r="E21" s="54"/>
      <c r="F21" s="55"/>
      <c r="G21" s="54"/>
    </row>
    <row r="22" spans="1:7" ht="13.5">
      <c r="A22" s="45" t="s">
        <v>16</v>
      </c>
      <c r="B22" s="38"/>
      <c r="C22" s="39"/>
      <c r="D22" s="54"/>
      <c r="E22" s="54"/>
      <c r="F22" s="55"/>
      <c r="G22" s="54"/>
    </row>
    <row r="23" spans="1:7" ht="26.25" customHeight="1">
      <c r="A23" s="45"/>
      <c r="B23" s="40"/>
      <c r="C23" s="41"/>
      <c r="D23" s="54"/>
      <c r="E23" s="54"/>
      <c r="F23" s="55"/>
      <c r="G23" s="54"/>
    </row>
    <row r="24" spans="1:3" ht="27" customHeight="1">
      <c r="A24" s="17" t="s">
        <v>17</v>
      </c>
      <c r="B24" s="4"/>
      <c r="C24" s="4"/>
    </row>
    <row r="25" spans="1:7" ht="18" customHeight="1">
      <c r="A25" s="5" t="s">
        <v>23</v>
      </c>
      <c r="B25" s="6" t="s">
        <v>19</v>
      </c>
      <c r="C25" s="7" t="s">
        <v>22</v>
      </c>
      <c r="D25" s="5" t="s">
        <v>7</v>
      </c>
      <c r="E25" s="5" t="s">
        <v>8</v>
      </c>
      <c r="F25" s="5" t="s">
        <v>9</v>
      </c>
      <c r="G25" s="5" t="s">
        <v>54</v>
      </c>
    </row>
    <row r="26" spans="1:7" ht="13.5" customHeight="1">
      <c r="A26" s="45" t="s">
        <v>24</v>
      </c>
      <c r="B26" s="38"/>
      <c r="C26" s="39"/>
      <c r="D26" s="58"/>
      <c r="E26" s="58"/>
      <c r="F26" s="55"/>
      <c r="G26" s="56" t="e">
        <f ca="1">VALUE(MID(CELL("filename"),SEARCH("[",CELL("filename"))+1,SEARCH("]",CELL("filename"))-SEARCH("[",CELL("filename"))-5))*10+1</f>
        <v>#VALUE!</v>
      </c>
    </row>
    <row r="27" spans="1:7" ht="26.25" customHeight="1">
      <c r="A27" s="45"/>
      <c r="B27" s="40"/>
      <c r="C27" s="41"/>
      <c r="D27" s="59"/>
      <c r="E27" s="59"/>
      <c r="F27" s="55"/>
      <c r="G27" s="56"/>
    </row>
    <row r="28" spans="1:7" ht="13.5" customHeight="1">
      <c r="A28" s="45" t="s">
        <v>25</v>
      </c>
      <c r="B28" s="38"/>
      <c r="C28" s="39"/>
      <c r="D28" s="58"/>
      <c r="E28" s="58"/>
      <c r="F28" s="55"/>
      <c r="G28" s="56" t="e">
        <f ca="1">VALUE(MID(CELL("filename"),SEARCH("[",CELL("filename"))+1,SEARCH("]",CELL("filename"))-SEARCH("[",CELL("filename"))-5))*10+2</f>
        <v>#VALUE!</v>
      </c>
    </row>
    <row r="29" spans="1:7" ht="26.25" customHeight="1">
      <c r="A29" s="45"/>
      <c r="B29" s="40"/>
      <c r="C29" s="41"/>
      <c r="D29" s="59"/>
      <c r="E29" s="59"/>
      <c r="F29" s="55"/>
      <c r="G29" s="56"/>
    </row>
    <row r="30" spans="1:7" ht="13.5" customHeight="1">
      <c r="A30" s="45" t="s">
        <v>26</v>
      </c>
      <c r="B30" s="42"/>
      <c r="C30" s="43"/>
      <c r="D30" s="56"/>
      <c r="E30" s="56"/>
      <c r="F30" s="57"/>
      <c r="G30" s="56" t="e">
        <f ca="1">VALUE(MID(CELL("filename"),SEARCH("[",CELL("filename"))+1,SEARCH("]",CELL("filename"))-SEARCH("[",CELL("filename"))-5))*10+3</f>
        <v>#VALUE!</v>
      </c>
    </row>
    <row r="31" spans="1:7" ht="26.25" customHeight="1">
      <c r="A31" s="45"/>
      <c r="B31" s="9"/>
      <c r="C31" s="10"/>
      <c r="D31" s="56"/>
      <c r="E31" s="56"/>
      <c r="F31" s="57"/>
      <c r="G31" s="56"/>
    </row>
    <row r="32" spans="1:7" ht="13.5" customHeight="1">
      <c r="A32" s="45" t="s">
        <v>27</v>
      </c>
      <c r="B32" s="38"/>
      <c r="C32" s="39"/>
      <c r="D32" s="54"/>
      <c r="E32" s="54"/>
      <c r="F32" s="55"/>
      <c r="G32" s="56" t="e">
        <f ca="1">VALUE(MID(CELL("filename"),SEARCH("[",CELL("filename"))+1,SEARCH("]",CELL("filename"))-SEARCH("[",CELL("filename"))-5))*10+4</f>
        <v>#VALUE!</v>
      </c>
    </row>
    <row r="33" spans="1:7" ht="26.25" customHeight="1">
      <c r="A33" s="45"/>
      <c r="B33" s="40"/>
      <c r="C33" s="41"/>
      <c r="D33" s="54"/>
      <c r="E33" s="54"/>
      <c r="F33" s="55"/>
      <c r="G33" s="56"/>
    </row>
    <row r="34" spans="1:7" ht="13.5" customHeight="1">
      <c r="A34" s="45" t="s">
        <v>28</v>
      </c>
      <c r="B34" s="38"/>
      <c r="C34" s="39"/>
      <c r="D34" s="54"/>
      <c r="E34" s="54"/>
      <c r="F34" s="55"/>
      <c r="G34" s="56" t="e">
        <f ca="1">VALUE(MID(CELL("filename"),SEARCH("[",CELL("filename"))+1,SEARCH("]",CELL("filename"))-SEARCH("[",CELL("filename"))-5))*10+5</f>
        <v>#VALUE!</v>
      </c>
    </row>
    <row r="35" spans="1:7" ht="26.25" customHeight="1">
      <c r="A35" s="45"/>
      <c r="B35" s="40"/>
      <c r="C35" s="41"/>
      <c r="D35" s="54"/>
      <c r="E35" s="54"/>
      <c r="F35" s="55"/>
      <c r="G35" s="56"/>
    </row>
    <row r="36" ht="17.25">
      <c r="A36" s="3" t="s">
        <v>47</v>
      </c>
    </row>
    <row r="37" spans="2:3" ht="17.25">
      <c r="B37" s="66" t="s">
        <v>197</v>
      </c>
      <c r="C37" s="66"/>
    </row>
    <row r="38" spans="2:6" ht="13.5">
      <c r="B38" s="64"/>
      <c r="C38" s="64"/>
      <c r="D38" s="62" t="s">
        <v>49</v>
      </c>
      <c r="E38" s="62"/>
      <c r="F38" s="60"/>
    </row>
    <row r="39" spans="2:7" ht="13.5">
      <c r="B39" s="65"/>
      <c r="C39" s="65"/>
      <c r="D39" s="63"/>
      <c r="E39" s="63"/>
      <c r="F39" s="61"/>
      <c r="G39" s="16" t="s">
        <v>48</v>
      </c>
    </row>
  </sheetData>
  <sheetProtection/>
  <mergeCells count="72">
    <mergeCell ref="A22:A23"/>
    <mergeCell ref="F26:F27"/>
    <mergeCell ref="A34:A35"/>
    <mergeCell ref="A32:A33"/>
    <mergeCell ref="A30:A31"/>
    <mergeCell ref="A28:A29"/>
    <mergeCell ref="F38:F39"/>
    <mergeCell ref="D38:E39"/>
    <mergeCell ref="B38:C39"/>
    <mergeCell ref="B37:C37"/>
    <mergeCell ref="A16:A17"/>
    <mergeCell ref="A14:A15"/>
    <mergeCell ref="E20:E21"/>
    <mergeCell ref="F20:F21"/>
    <mergeCell ref="E26:E27"/>
    <mergeCell ref="A26:A27"/>
    <mergeCell ref="A12:A13"/>
    <mergeCell ref="A10:A11"/>
    <mergeCell ref="D12:D13"/>
    <mergeCell ref="A20:A21"/>
    <mergeCell ref="A18:A19"/>
    <mergeCell ref="F12:F13"/>
    <mergeCell ref="D16:D17"/>
    <mergeCell ref="E16:E17"/>
    <mergeCell ref="F16:F17"/>
    <mergeCell ref="D20:D21"/>
    <mergeCell ref="G10:G11"/>
    <mergeCell ref="F10:F11"/>
    <mergeCell ref="E10:E11"/>
    <mergeCell ref="B5:D5"/>
    <mergeCell ref="B6:G6"/>
    <mergeCell ref="B7:D7"/>
    <mergeCell ref="F7:G7"/>
    <mergeCell ref="F5:G5"/>
    <mergeCell ref="D10:D11"/>
    <mergeCell ref="G16:G17"/>
    <mergeCell ref="D14:D15"/>
    <mergeCell ref="E14:E15"/>
    <mergeCell ref="F14:F15"/>
    <mergeCell ref="G14:G15"/>
    <mergeCell ref="E12:E13"/>
    <mergeCell ref="G12:G13"/>
    <mergeCell ref="G20:G21"/>
    <mergeCell ref="D18:D19"/>
    <mergeCell ref="E18:E19"/>
    <mergeCell ref="F18:F19"/>
    <mergeCell ref="G18:G19"/>
    <mergeCell ref="G26:G27"/>
    <mergeCell ref="D22:D23"/>
    <mergeCell ref="E22:E23"/>
    <mergeCell ref="F22:F23"/>
    <mergeCell ref="G22:G23"/>
    <mergeCell ref="G30:G31"/>
    <mergeCell ref="D28:D29"/>
    <mergeCell ref="E28:E29"/>
    <mergeCell ref="F28:F29"/>
    <mergeCell ref="G28:G29"/>
    <mergeCell ref="G34:G35"/>
    <mergeCell ref="D32:D33"/>
    <mergeCell ref="E32:E33"/>
    <mergeCell ref="F32:F33"/>
    <mergeCell ref="G32:G33"/>
    <mergeCell ref="F3:G4"/>
    <mergeCell ref="A1:F1"/>
    <mergeCell ref="A2:F2"/>
    <mergeCell ref="D34:D35"/>
    <mergeCell ref="E34:E35"/>
    <mergeCell ref="F34:F35"/>
    <mergeCell ref="D30:D31"/>
    <mergeCell ref="E30:E31"/>
    <mergeCell ref="F30:F31"/>
    <mergeCell ref="D26:D27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9.00390625" style="1" customWidth="1"/>
    <col min="2" max="3" width="14.25390625" style="1" customWidth="1"/>
    <col min="4" max="5" width="8.875" style="1" customWidth="1"/>
    <col min="6" max="6" width="22.00390625" style="1" customWidth="1"/>
    <col min="7" max="7" width="10.75390625" style="1" customWidth="1"/>
    <col min="8" max="16384" width="9.00390625" style="1" customWidth="1"/>
  </cols>
  <sheetData>
    <row r="1" spans="1:6" ht="20.25" customHeight="1">
      <c r="A1" s="52" t="s">
        <v>199</v>
      </c>
      <c r="B1" s="53"/>
      <c r="C1" s="53"/>
      <c r="D1" s="53"/>
      <c r="E1" s="53"/>
      <c r="F1" s="53"/>
    </row>
    <row r="2" spans="1:6" ht="20.25" customHeight="1">
      <c r="A2" s="52" t="s">
        <v>200</v>
      </c>
      <c r="B2" s="53"/>
      <c r="C2" s="53"/>
      <c r="D2" s="53"/>
      <c r="E2" s="53"/>
      <c r="F2" s="53"/>
    </row>
    <row r="3" spans="6:7" ht="13.5">
      <c r="F3" s="71" t="s">
        <v>46</v>
      </c>
      <c r="G3" s="71"/>
    </row>
    <row r="4" spans="6:7" ht="13.5">
      <c r="F4" s="72"/>
      <c r="G4" s="72"/>
    </row>
    <row r="5" spans="1:7" ht="22.5" customHeight="1">
      <c r="A5" s="2" t="s">
        <v>0</v>
      </c>
      <c r="B5" s="67" t="e">
        <f>'男子申込'!$B$5</f>
        <v>#VALUE!</v>
      </c>
      <c r="C5" s="67"/>
      <c r="D5" s="67"/>
      <c r="E5" s="2" t="s">
        <v>3</v>
      </c>
      <c r="F5" s="67"/>
      <c r="G5" s="67"/>
    </row>
    <row r="6" spans="1:7" ht="22.5" customHeight="1">
      <c r="A6" s="2" t="s">
        <v>1</v>
      </c>
      <c r="B6" s="67"/>
      <c r="C6" s="67"/>
      <c r="D6" s="67"/>
      <c r="E6" s="67"/>
      <c r="F6" s="67"/>
      <c r="G6" s="67"/>
    </row>
    <row r="7" spans="1:7" ht="22.5" customHeight="1">
      <c r="A7" s="2" t="s">
        <v>2</v>
      </c>
      <c r="B7" s="67"/>
      <c r="C7" s="67"/>
      <c r="D7" s="67"/>
      <c r="E7" s="2" t="s">
        <v>21</v>
      </c>
      <c r="F7" s="67"/>
      <c r="G7" s="67"/>
    </row>
    <row r="8" spans="1:3" ht="27" customHeight="1">
      <c r="A8" s="17" t="s">
        <v>5</v>
      </c>
      <c r="B8" s="8"/>
      <c r="C8" s="8"/>
    </row>
    <row r="9" spans="1:7" ht="18" customHeight="1">
      <c r="A9" s="5" t="s">
        <v>6</v>
      </c>
      <c r="B9" s="6" t="s">
        <v>19</v>
      </c>
      <c r="C9" s="7" t="s">
        <v>22</v>
      </c>
      <c r="D9" s="5" t="s">
        <v>7</v>
      </c>
      <c r="E9" s="5" t="s">
        <v>8</v>
      </c>
      <c r="F9" s="5" t="s">
        <v>9</v>
      </c>
      <c r="G9" s="5" t="s">
        <v>10</v>
      </c>
    </row>
    <row r="10" spans="1:7" ht="13.5">
      <c r="A10" s="45" t="s">
        <v>11</v>
      </c>
      <c r="B10" s="34"/>
      <c r="C10" s="35"/>
      <c r="D10" s="67"/>
      <c r="E10" s="67"/>
      <c r="F10" s="68"/>
      <c r="G10" s="67"/>
    </row>
    <row r="11" spans="1:7" ht="26.25" customHeight="1">
      <c r="A11" s="45"/>
      <c r="B11" s="36"/>
      <c r="C11" s="37"/>
      <c r="D11" s="67"/>
      <c r="E11" s="67"/>
      <c r="F11" s="68"/>
      <c r="G11" s="67"/>
    </row>
    <row r="12" spans="1:7" ht="13.5" customHeight="1">
      <c r="A12" s="45" t="s">
        <v>12</v>
      </c>
      <c r="B12" s="34"/>
      <c r="C12" s="35"/>
      <c r="D12" s="69"/>
      <c r="E12" s="69"/>
      <c r="F12" s="68"/>
      <c r="G12" s="67"/>
    </row>
    <row r="13" spans="1:7" ht="26.25" customHeight="1">
      <c r="A13" s="45"/>
      <c r="B13" s="36"/>
      <c r="C13" s="37"/>
      <c r="D13" s="70"/>
      <c r="E13" s="70"/>
      <c r="F13" s="68"/>
      <c r="G13" s="67"/>
    </row>
    <row r="14" spans="1:7" ht="13.5" customHeight="1">
      <c r="A14" s="45" t="s">
        <v>13</v>
      </c>
      <c r="B14" s="34"/>
      <c r="C14" s="35"/>
      <c r="D14" s="69"/>
      <c r="E14" s="69"/>
      <c r="F14" s="68"/>
      <c r="G14" s="67"/>
    </row>
    <row r="15" spans="1:7" ht="26.25" customHeight="1">
      <c r="A15" s="45"/>
      <c r="B15" s="36"/>
      <c r="C15" s="37"/>
      <c r="D15" s="70"/>
      <c r="E15" s="70"/>
      <c r="F15" s="68"/>
      <c r="G15" s="67"/>
    </row>
    <row r="16" spans="1:7" ht="13.5">
      <c r="A16" s="45" t="s">
        <v>14</v>
      </c>
      <c r="B16" s="34"/>
      <c r="C16" s="35"/>
      <c r="D16" s="67"/>
      <c r="E16" s="67"/>
      <c r="F16" s="68"/>
      <c r="G16" s="67"/>
    </row>
    <row r="17" spans="1:7" ht="26.25" customHeight="1">
      <c r="A17" s="45"/>
      <c r="B17" s="36"/>
      <c r="C17" s="37"/>
      <c r="D17" s="67"/>
      <c r="E17" s="67"/>
      <c r="F17" s="68"/>
      <c r="G17" s="67"/>
    </row>
    <row r="18" spans="1:7" ht="13.5">
      <c r="A18" s="45" t="s">
        <v>15</v>
      </c>
      <c r="B18" s="34"/>
      <c r="C18" s="35"/>
      <c r="D18" s="67"/>
      <c r="E18" s="67"/>
      <c r="F18" s="68"/>
      <c r="G18" s="67"/>
    </row>
    <row r="19" spans="1:7" ht="26.25" customHeight="1">
      <c r="A19" s="45"/>
      <c r="B19" s="36"/>
      <c r="C19" s="37"/>
      <c r="D19" s="67"/>
      <c r="E19" s="67"/>
      <c r="F19" s="68"/>
      <c r="G19" s="67"/>
    </row>
    <row r="20" spans="1:7" ht="13.5">
      <c r="A20" s="45" t="s">
        <v>16</v>
      </c>
      <c r="B20" s="34"/>
      <c r="C20" s="35"/>
      <c r="D20" s="67"/>
      <c r="E20" s="67"/>
      <c r="F20" s="68"/>
      <c r="G20" s="67"/>
    </row>
    <row r="21" spans="1:7" ht="26.25" customHeight="1">
      <c r="A21" s="45"/>
      <c r="B21" s="36"/>
      <c r="C21" s="37"/>
      <c r="D21" s="67"/>
      <c r="E21" s="67"/>
      <c r="F21" s="68"/>
      <c r="G21" s="67"/>
    </row>
    <row r="22" spans="1:7" ht="13.5">
      <c r="A22" s="45" t="s">
        <v>16</v>
      </c>
      <c r="B22" s="34"/>
      <c r="C22" s="35"/>
      <c r="D22" s="67"/>
      <c r="E22" s="67"/>
      <c r="F22" s="68"/>
      <c r="G22" s="67"/>
    </row>
    <row r="23" spans="1:7" ht="26.25" customHeight="1">
      <c r="A23" s="45"/>
      <c r="B23" s="36"/>
      <c r="C23" s="37"/>
      <c r="D23" s="67"/>
      <c r="E23" s="67"/>
      <c r="F23" s="68"/>
      <c r="G23" s="67"/>
    </row>
    <row r="24" spans="1:3" ht="27" customHeight="1">
      <c r="A24" s="17" t="s">
        <v>17</v>
      </c>
      <c r="B24" s="4"/>
      <c r="C24" s="4"/>
    </row>
    <row r="25" spans="1:7" ht="18" customHeight="1">
      <c r="A25" s="5" t="s">
        <v>23</v>
      </c>
      <c r="B25" s="6" t="s">
        <v>19</v>
      </c>
      <c r="C25" s="7" t="s">
        <v>22</v>
      </c>
      <c r="D25" s="5" t="s">
        <v>7</v>
      </c>
      <c r="E25" s="5" t="s">
        <v>8</v>
      </c>
      <c r="F25" s="5" t="s">
        <v>9</v>
      </c>
      <c r="G25" s="5" t="s">
        <v>10</v>
      </c>
    </row>
    <row r="26" spans="1:7" ht="13.5" customHeight="1">
      <c r="A26" s="45" t="s">
        <v>24</v>
      </c>
      <c r="B26" s="34"/>
      <c r="C26" s="35"/>
      <c r="D26" s="67"/>
      <c r="E26" s="67"/>
      <c r="F26" s="68"/>
      <c r="G26" s="67" t="e">
        <f ca="1">VALUE(MID(CELL("filename"),SEARCH("[",CELL("filename"))+1,SEARCH("]",CELL("filename"))-SEARCH("[",CELL("filename"))-5))*10+1</f>
        <v>#VALUE!</v>
      </c>
    </row>
    <row r="27" spans="1:7" ht="26.25" customHeight="1">
      <c r="A27" s="45"/>
      <c r="B27" s="36"/>
      <c r="C27" s="37"/>
      <c r="D27" s="67"/>
      <c r="E27" s="67"/>
      <c r="F27" s="68"/>
      <c r="G27" s="67"/>
    </row>
    <row r="28" spans="1:7" ht="13.5" customHeight="1">
      <c r="A28" s="45" t="s">
        <v>25</v>
      </c>
      <c r="B28" s="34"/>
      <c r="C28" s="35"/>
      <c r="D28" s="67"/>
      <c r="E28" s="67"/>
      <c r="F28" s="68"/>
      <c r="G28" s="67" t="e">
        <f ca="1">VALUE(MID(CELL("filename"),SEARCH("[",CELL("filename"))+1,SEARCH("]",CELL("filename"))-SEARCH("[",CELL("filename"))-5))*10+2</f>
        <v>#VALUE!</v>
      </c>
    </row>
    <row r="29" spans="1:7" ht="26.25" customHeight="1">
      <c r="A29" s="45"/>
      <c r="B29" s="36"/>
      <c r="C29" s="37"/>
      <c r="D29" s="67"/>
      <c r="E29" s="67"/>
      <c r="F29" s="68"/>
      <c r="G29" s="67"/>
    </row>
    <row r="30" spans="1:7" ht="13.5" customHeight="1">
      <c r="A30" s="45" t="s">
        <v>26</v>
      </c>
      <c r="B30" s="34"/>
      <c r="C30" s="35"/>
      <c r="D30" s="67"/>
      <c r="E30" s="67"/>
      <c r="F30" s="68"/>
      <c r="G30" s="67" t="e">
        <f ca="1">VALUE(MID(CELL("filename"),SEARCH("[",CELL("filename"))+1,SEARCH("]",CELL("filename"))-SEARCH("[",CELL("filename"))-5))*10+3</f>
        <v>#VALUE!</v>
      </c>
    </row>
    <row r="31" spans="1:7" ht="26.25" customHeight="1">
      <c r="A31" s="45"/>
      <c r="B31" s="36"/>
      <c r="C31" s="37"/>
      <c r="D31" s="67"/>
      <c r="E31" s="67"/>
      <c r="F31" s="68"/>
      <c r="G31" s="67"/>
    </row>
    <row r="32" spans="1:7" ht="13.5" customHeight="1">
      <c r="A32" s="45" t="s">
        <v>27</v>
      </c>
      <c r="B32" s="34"/>
      <c r="C32" s="35"/>
      <c r="D32" s="69"/>
      <c r="E32" s="69"/>
      <c r="F32" s="68"/>
      <c r="G32" s="67" t="e">
        <f ca="1">VALUE(MID(CELL("filename"),SEARCH("[",CELL("filename"))+1,SEARCH("]",CELL("filename"))-SEARCH("[",CELL("filename"))-5))*10+4</f>
        <v>#VALUE!</v>
      </c>
    </row>
    <row r="33" spans="1:7" ht="26.25" customHeight="1">
      <c r="A33" s="45"/>
      <c r="B33" s="36"/>
      <c r="C33" s="37"/>
      <c r="D33" s="70"/>
      <c r="E33" s="70"/>
      <c r="F33" s="68"/>
      <c r="G33" s="67"/>
    </row>
    <row r="34" spans="1:7" ht="13.5" customHeight="1">
      <c r="A34" s="45" t="s">
        <v>28</v>
      </c>
      <c r="B34" s="34"/>
      <c r="C34" s="35"/>
      <c r="D34" s="67"/>
      <c r="E34" s="67"/>
      <c r="F34" s="68"/>
      <c r="G34" s="67" t="e">
        <f ca="1">VALUE(MID(CELL("filename"),SEARCH("[",CELL("filename"))+1,SEARCH("]",CELL("filename"))-SEARCH("[",CELL("filename"))-5))*10+5</f>
        <v>#VALUE!</v>
      </c>
    </row>
    <row r="35" spans="1:7" ht="26.25" customHeight="1">
      <c r="A35" s="45"/>
      <c r="B35" s="36"/>
      <c r="C35" s="37"/>
      <c r="D35" s="67"/>
      <c r="E35" s="67"/>
      <c r="F35" s="68"/>
      <c r="G35" s="67"/>
    </row>
    <row r="36" ht="17.25">
      <c r="A36" s="3" t="s">
        <v>47</v>
      </c>
    </row>
    <row r="37" spans="2:3" ht="17.25">
      <c r="B37" s="73" t="str">
        <f>'男子申込'!B37</f>
        <v>年　　　月　　　日</v>
      </c>
      <c r="C37" s="73"/>
    </row>
    <row r="38" spans="2:6" ht="13.5">
      <c r="B38" s="64">
        <f>'男子申込'!B38</f>
        <v>0</v>
      </c>
      <c r="C38" s="64"/>
      <c r="D38" s="62" t="s">
        <v>49</v>
      </c>
      <c r="E38" s="62"/>
      <c r="F38" s="60">
        <f>'男子申込'!F38</f>
        <v>0</v>
      </c>
    </row>
    <row r="39" spans="2:7" ht="13.5">
      <c r="B39" s="65"/>
      <c r="C39" s="65"/>
      <c r="D39" s="63"/>
      <c r="E39" s="63"/>
      <c r="F39" s="61"/>
      <c r="G39" s="16" t="s">
        <v>48</v>
      </c>
    </row>
  </sheetData>
  <sheetProtection/>
  <mergeCells count="72">
    <mergeCell ref="B37:C37"/>
    <mergeCell ref="B38:C39"/>
    <mergeCell ref="D38:E39"/>
    <mergeCell ref="F38:F39"/>
    <mergeCell ref="A22:A23"/>
    <mergeCell ref="D22:D23"/>
    <mergeCell ref="E22:E23"/>
    <mergeCell ref="F22:F23"/>
    <mergeCell ref="A26:A27"/>
    <mergeCell ref="D26:D27"/>
    <mergeCell ref="E26:E27"/>
    <mergeCell ref="F26:F27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2:A13"/>
    <mergeCell ref="D12:D13"/>
    <mergeCell ref="E12:E13"/>
    <mergeCell ref="F12:F13"/>
    <mergeCell ref="A10:A11"/>
    <mergeCell ref="D10:D11"/>
    <mergeCell ref="E10:E11"/>
    <mergeCell ref="F10:F11"/>
    <mergeCell ref="A1:F1"/>
    <mergeCell ref="A2:F2"/>
    <mergeCell ref="D32:D33"/>
    <mergeCell ref="E32:E33"/>
    <mergeCell ref="F32:F33"/>
    <mergeCell ref="D28:D29"/>
    <mergeCell ref="E28:E29"/>
    <mergeCell ref="F28:F29"/>
    <mergeCell ref="F3:G4"/>
    <mergeCell ref="G10:G11"/>
    <mergeCell ref="G32:G33"/>
    <mergeCell ref="D30:D31"/>
    <mergeCell ref="E30:E31"/>
    <mergeCell ref="F30:F31"/>
    <mergeCell ref="G30:G31"/>
    <mergeCell ref="D34:D35"/>
    <mergeCell ref="E34:E35"/>
    <mergeCell ref="F34:F35"/>
    <mergeCell ref="G34:G35"/>
    <mergeCell ref="G14:G15"/>
    <mergeCell ref="B5:D5"/>
    <mergeCell ref="B6:G6"/>
    <mergeCell ref="B7:D7"/>
    <mergeCell ref="F7:G7"/>
    <mergeCell ref="F5:G5"/>
    <mergeCell ref="G12:G13"/>
    <mergeCell ref="A34:A35"/>
    <mergeCell ref="A32:A33"/>
    <mergeCell ref="A30:A31"/>
    <mergeCell ref="A28:A29"/>
    <mergeCell ref="G18:G19"/>
    <mergeCell ref="G16:G17"/>
    <mergeCell ref="G28:G29"/>
    <mergeCell ref="G22:G23"/>
    <mergeCell ref="G26:G27"/>
    <mergeCell ref="G20:G21"/>
  </mergeCells>
  <printOptions/>
  <pageMargins left="0.787" right="0.787" top="0.984" bottom="0.984" header="0.512" footer="0.512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E17"/>
  <sheetViews>
    <sheetView showZeros="0" zoomScale="85" zoomScaleNormal="85" zoomScalePageLayoutView="0" workbookViewId="0" topLeftCell="A1">
      <selection activeCell="O22" sqref="O22"/>
    </sheetView>
  </sheetViews>
  <sheetFormatPr defaultColWidth="9.00390625" defaultRowHeight="13.5"/>
  <cols>
    <col min="1" max="1" width="8.75390625" style="1" bestFit="1" customWidth="1"/>
    <col min="2" max="3" width="14.25390625" style="1" customWidth="1"/>
    <col min="4" max="5" width="5.875" style="1" customWidth="1"/>
    <col min="6" max="16384" width="9.00390625" style="1" customWidth="1"/>
  </cols>
  <sheetData>
    <row r="1" spans="1:5" ht="20.25" customHeight="1">
      <c r="A1" s="2" t="s">
        <v>0</v>
      </c>
      <c r="B1" s="74" t="e">
        <f>'男子申込'!$B$5</f>
        <v>#VALUE!</v>
      </c>
      <c r="C1" s="75"/>
      <c r="D1" s="75"/>
      <c r="E1" s="76"/>
    </row>
    <row r="2" spans="1:5" ht="20.25" customHeight="1">
      <c r="A2" s="2" t="s">
        <v>2</v>
      </c>
      <c r="B2" s="74">
        <f>'男子申込'!B7:D7</f>
        <v>0</v>
      </c>
      <c r="C2" s="75"/>
      <c r="D2" s="75"/>
      <c r="E2" s="76"/>
    </row>
    <row r="3" spans="1:5" ht="20.25" customHeight="1">
      <c r="A3" s="2" t="s">
        <v>21</v>
      </c>
      <c r="B3" s="74">
        <f>'男子申込'!F7</f>
        <v>0</v>
      </c>
      <c r="C3" s="75"/>
      <c r="D3" s="75"/>
      <c r="E3" s="76"/>
    </row>
    <row r="4" spans="1:5" ht="18" customHeight="1">
      <c r="A4" s="5" t="s">
        <v>6</v>
      </c>
      <c r="B4" s="6" t="s">
        <v>19</v>
      </c>
      <c r="C4" s="7" t="s">
        <v>22</v>
      </c>
      <c r="D4" s="5" t="s">
        <v>7</v>
      </c>
      <c r="E4" s="5" t="s">
        <v>8</v>
      </c>
    </row>
    <row r="5" spans="1:5" ht="26.25" customHeight="1">
      <c r="A5" s="5" t="s">
        <v>29</v>
      </c>
      <c r="B5" s="11">
        <f>'男子申込'!B11</f>
        <v>0</v>
      </c>
      <c r="C5" s="12">
        <f>'男子申込'!C11</f>
        <v>0</v>
      </c>
      <c r="D5" s="13">
        <f>'男子申込'!D10</f>
        <v>0</v>
      </c>
      <c r="E5" s="13">
        <f>'男子申込'!E10</f>
        <v>0</v>
      </c>
    </row>
    <row r="6" spans="1:5" ht="26.25" customHeight="1">
      <c r="A6" s="5" t="s">
        <v>30</v>
      </c>
      <c r="B6" s="14">
        <f>'男子申込'!B13</f>
        <v>0</v>
      </c>
      <c r="C6" s="15">
        <f>'男子申込'!C13</f>
        <v>0</v>
      </c>
      <c r="D6" s="13">
        <f>'男子申込'!D12</f>
        <v>0</v>
      </c>
      <c r="E6" s="13">
        <f>'男子申込'!E12</f>
        <v>0</v>
      </c>
    </row>
    <row r="7" spans="1:5" ht="26.25" customHeight="1">
      <c r="A7" s="5" t="s">
        <v>31</v>
      </c>
      <c r="B7" s="14">
        <f>'男子申込'!B15</f>
        <v>0</v>
      </c>
      <c r="C7" s="15">
        <f>'男子申込'!C15</f>
        <v>0</v>
      </c>
      <c r="D7" s="13">
        <f>'男子申込'!D14</f>
        <v>0</v>
      </c>
      <c r="E7" s="13">
        <f>'男子申込'!E14</f>
        <v>0</v>
      </c>
    </row>
    <row r="8" spans="1:5" ht="26.25" customHeight="1">
      <c r="A8" s="5" t="s">
        <v>32</v>
      </c>
      <c r="B8" s="14">
        <f>'男子申込'!B17</f>
        <v>0</v>
      </c>
      <c r="C8" s="15">
        <f>'男子申込'!C17</f>
        <v>0</v>
      </c>
      <c r="D8" s="13">
        <f>'男子申込'!D16</f>
        <v>0</v>
      </c>
      <c r="E8" s="13">
        <f>'男子申込'!E16</f>
        <v>0</v>
      </c>
    </row>
    <row r="9" spans="1:5" ht="26.25" customHeight="1">
      <c r="A9" s="5" t="s">
        <v>33</v>
      </c>
      <c r="B9" s="14">
        <f>'男子申込'!B19</f>
        <v>0</v>
      </c>
      <c r="C9" s="15">
        <f>'男子申込'!C19</f>
        <v>0</v>
      </c>
      <c r="D9" s="13">
        <f>'男子申込'!D18</f>
        <v>0</v>
      </c>
      <c r="E9" s="13">
        <f>'男子申込'!E18</f>
        <v>0</v>
      </c>
    </row>
    <row r="10" spans="1:5" ht="26.25" customHeight="1">
      <c r="A10" s="5" t="s">
        <v>34</v>
      </c>
      <c r="B10" s="14">
        <f>'男子申込'!B21</f>
        <v>0</v>
      </c>
      <c r="C10" s="15">
        <f>'男子申込'!C21</f>
        <v>0</v>
      </c>
      <c r="D10" s="13">
        <f>'男子申込'!D20</f>
        <v>0</v>
      </c>
      <c r="E10" s="13">
        <f>'男子申込'!E20</f>
        <v>0</v>
      </c>
    </row>
    <row r="11" spans="1:5" ht="26.25" customHeight="1">
      <c r="A11" s="5" t="s">
        <v>34</v>
      </c>
      <c r="B11" s="14">
        <f>'男子申込'!B23</f>
        <v>0</v>
      </c>
      <c r="C11" s="15">
        <f>'男子申込'!C23</f>
        <v>0</v>
      </c>
      <c r="D11" s="13">
        <f>'男子申込'!D22</f>
        <v>0</v>
      </c>
      <c r="E11" s="13">
        <f>'男子申込'!E22</f>
        <v>0</v>
      </c>
    </row>
    <row r="12" spans="1:5" ht="18" customHeight="1" hidden="1">
      <c r="A12" s="5" t="s">
        <v>23</v>
      </c>
      <c r="B12" s="6" t="s">
        <v>19</v>
      </c>
      <c r="C12" s="7" t="s">
        <v>22</v>
      </c>
      <c r="D12" s="5" t="s">
        <v>7</v>
      </c>
      <c r="E12" s="5" t="s">
        <v>8</v>
      </c>
    </row>
    <row r="13" spans="1:5" ht="26.25" customHeight="1" hidden="1">
      <c r="A13" s="5" t="s">
        <v>40</v>
      </c>
      <c r="B13" s="11">
        <f>'男子申込'!B27</f>
        <v>0</v>
      </c>
      <c r="C13" s="12">
        <f>'男子申込'!C27</f>
        <v>0</v>
      </c>
      <c r="D13" s="13">
        <f>'男子申込'!D26</f>
        <v>0</v>
      </c>
      <c r="E13" s="13">
        <f>'男子申込'!E26</f>
        <v>0</v>
      </c>
    </row>
    <row r="14" spans="1:5" ht="26.25" customHeight="1" hidden="1">
      <c r="A14" s="5" t="s">
        <v>41</v>
      </c>
      <c r="B14" s="14">
        <f>'男子申込'!B29</f>
        <v>0</v>
      </c>
      <c r="C14" s="15">
        <f>'男子申込'!C29</f>
        <v>0</v>
      </c>
      <c r="D14" s="13">
        <f>'男子申込'!D28</f>
        <v>0</v>
      </c>
      <c r="E14" s="13">
        <f>'男子申込'!E28</f>
        <v>0</v>
      </c>
    </row>
    <row r="15" spans="1:5" ht="26.25" customHeight="1" hidden="1">
      <c r="A15" s="5" t="s">
        <v>42</v>
      </c>
      <c r="B15" s="14">
        <f>'男子申込'!B31</f>
        <v>0</v>
      </c>
      <c r="C15" s="15">
        <f>'男子申込'!C31</f>
        <v>0</v>
      </c>
      <c r="D15" s="13">
        <f>'男子申込'!D30</f>
        <v>0</v>
      </c>
      <c r="E15" s="13">
        <f>'男子申込'!E30</f>
        <v>0</v>
      </c>
    </row>
    <row r="16" spans="1:5" ht="26.25" customHeight="1" hidden="1">
      <c r="A16" s="5" t="s">
        <v>43</v>
      </c>
      <c r="B16" s="14">
        <f>'男子申込'!B33</f>
        <v>0</v>
      </c>
      <c r="C16" s="15">
        <f>'男子申込'!C33</f>
        <v>0</v>
      </c>
      <c r="D16" s="13">
        <f>'男子申込'!D32</f>
        <v>0</v>
      </c>
      <c r="E16" s="13">
        <f>'男子申込'!E32</f>
        <v>0</v>
      </c>
    </row>
    <row r="17" spans="1:5" ht="26.25" customHeight="1" hidden="1">
      <c r="A17" s="5" t="s">
        <v>44</v>
      </c>
      <c r="B17" s="14">
        <f>'男子申込'!B35</f>
        <v>0</v>
      </c>
      <c r="C17" s="15">
        <f>'男子申込'!C35</f>
        <v>0</v>
      </c>
      <c r="D17" s="13">
        <f>'男子申込'!D34</f>
        <v>0</v>
      </c>
      <c r="E17" s="13">
        <f>'男子申込'!E34</f>
        <v>0</v>
      </c>
    </row>
  </sheetData>
  <sheetProtection sheet="1" objects="1" scenarios="1"/>
  <mergeCells count="3">
    <mergeCell ref="B3:E3"/>
    <mergeCell ref="B1:E1"/>
    <mergeCell ref="B2:E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F7"/>
  <sheetViews>
    <sheetView showZeros="0" zoomScale="85" zoomScaleNormal="85" zoomScalePageLayoutView="0" workbookViewId="0" topLeftCell="A1">
      <selection activeCell="B1" sqref="B1:F1"/>
    </sheetView>
  </sheetViews>
  <sheetFormatPr defaultColWidth="9.00390625" defaultRowHeight="13.5"/>
  <cols>
    <col min="1" max="1" width="7.125" style="1" bestFit="1" customWidth="1"/>
    <col min="2" max="3" width="14.25390625" style="1" customWidth="1"/>
    <col min="4" max="5" width="5.875" style="1" customWidth="1"/>
    <col min="6" max="6" width="6.125" style="1" bestFit="1" customWidth="1"/>
    <col min="7" max="16384" width="9.00390625" style="1" customWidth="1"/>
  </cols>
  <sheetData>
    <row r="1" spans="1:6" ht="20.25" customHeight="1">
      <c r="A1" s="2" t="s">
        <v>0</v>
      </c>
      <c r="B1" s="74" t="e">
        <f>'男子申込'!$B$5</f>
        <v>#VALUE!</v>
      </c>
      <c r="C1" s="75"/>
      <c r="D1" s="75"/>
      <c r="E1" s="75"/>
      <c r="F1" s="76"/>
    </row>
    <row r="2" spans="1:6" ht="18" customHeight="1">
      <c r="A2" s="5" t="s">
        <v>23</v>
      </c>
      <c r="B2" s="6" t="s">
        <v>19</v>
      </c>
      <c r="C2" s="7" t="s">
        <v>22</v>
      </c>
      <c r="D2" s="5" t="s">
        <v>7</v>
      </c>
      <c r="E2" s="5" t="s">
        <v>8</v>
      </c>
      <c r="F2" s="5" t="s">
        <v>55</v>
      </c>
    </row>
    <row r="3" spans="1:6" ht="26.25" customHeight="1">
      <c r="A3" s="5" t="s">
        <v>40</v>
      </c>
      <c r="B3" s="11">
        <f>'男子申込'!B27</f>
        <v>0</v>
      </c>
      <c r="C3" s="12">
        <f>'男子申込'!C27</f>
        <v>0</v>
      </c>
      <c r="D3" s="13">
        <f>'男子申込'!D26</f>
        <v>0</v>
      </c>
      <c r="E3" s="13">
        <f>'男子申込'!E26</f>
        <v>0</v>
      </c>
      <c r="F3" s="5" t="e">
        <f>'男子申込'!$G$26</f>
        <v>#VALUE!</v>
      </c>
    </row>
    <row r="4" spans="1:6" ht="26.25" customHeight="1">
      <c r="A4" s="5" t="s">
        <v>41</v>
      </c>
      <c r="B4" s="14">
        <f>'男子申込'!B29</f>
        <v>0</v>
      </c>
      <c r="C4" s="15">
        <f>'男子申込'!C29</f>
        <v>0</v>
      </c>
      <c r="D4" s="13">
        <f>'男子申込'!D28</f>
        <v>0</v>
      </c>
      <c r="E4" s="13">
        <f>'男子申込'!E28</f>
        <v>0</v>
      </c>
      <c r="F4" s="5" t="e">
        <f>'男子申込'!$G$28</f>
        <v>#VALUE!</v>
      </c>
    </row>
    <row r="5" spans="1:6" ht="26.25" customHeight="1">
      <c r="A5" s="5" t="s">
        <v>42</v>
      </c>
      <c r="B5" s="14">
        <f>'男子申込'!B31</f>
        <v>0</v>
      </c>
      <c r="C5" s="15">
        <f>'男子申込'!C31</f>
        <v>0</v>
      </c>
      <c r="D5" s="13">
        <f>'男子申込'!D30</f>
        <v>0</v>
      </c>
      <c r="E5" s="13">
        <f>'男子申込'!E30</f>
        <v>0</v>
      </c>
      <c r="F5" s="5" t="e">
        <f>'男子申込'!$G$30</f>
        <v>#VALUE!</v>
      </c>
    </row>
    <row r="6" spans="1:6" ht="26.25" customHeight="1">
      <c r="A6" s="5" t="s">
        <v>43</v>
      </c>
      <c r="B6" s="14">
        <f>'男子申込'!B33</f>
        <v>0</v>
      </c>
      <c r="C6" s="15">
        <f>'男子申込'!C33</f>
        <v>0</v>
      </c>
      <c r="D6" s="13">
        <f>'男子申込'!D32</f>
        <v>0</v>
      </c>
      <c r="E6" s="13">
        <f>'男子申込'!E32</f>
        <v>0</v>
      </c>
      <c r="F6" s="5" t="e">
        <f>'男子申込'!$G$32</f>
        <v>#VALUE!</v>
      </c>
    </row>
    <row r="7" spans="1:6" ht="26.25" customHeight="1">
      <c r="A7" s="5" t="s">
        <v>44</v>
      </c>
      <c r="B7" s="14">
        <f>'男子申込'!B35</f>
        <v>0</v>
      </c>
      <c r="C7" s="15">
        <f>'男子申込'!C35</f>
        <v>0</v>
      </c>
      <c r="D7" s="13">
        <f>'男子申込'!D34</f>
        <v>0</v>
      </c>
      <c r="E7" s="13">
        <f>'男子申込'!E34</f>
        <v>0</v>
      </c>
      <c r="F7" s="5" t="e">
        <f>'男子申込'!$G$34</f>
        <v>#VALUE!</v>
      </c>
    </row>
  </sheetData>
  <sheetProtection sheet="1"/>
  <mergeCells count="1">
    <mergeCell ref="B1:F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E17"/>
  <sheetViews>
    <sheetView showZeros="0" zoomScale="85" zoomScaleNormal="85" zoomScalePageLayoutView="0" workbookViewId="0" topLeftCell="A1">
      <selection activeCell="B1" sqref="B1:E1"/>
    </sheetView>
  </sheetViews>
  <sheetFormatPr defaultColWidth="9.00390625" defaultRowHeight="13.5"/>
  <cols>
    <col min="1" max="1" width="8.75390625" style="1" bestFit="1" customWidth="1"/>
    <col min="2" max="3" width="14.25390625" style="1" customWidth="1"/>
    <col min="4" max="5" width="5.875" style="1" customWidth="1"/>
    <col min="6" max="16384" width="9.00390625" style="1" customWidth="1"/>
  </cols>
  <sheetData>
    <row r="1" spans="1:5" ht="20.25" customHeight="1">
      <c r="A1" s="2" t="s">
        <v>0</v>
      </c>
      <c r="B1" s="74" t="e">
        <f>'男子申込'!$B$5</f>
        <v>#VALUE!</v>
      </c>
      <c r="C1" s="75"/>
      <c r="D1" s="75"/>
      <c r="E1" s="76"/>
    </row>
    <row r="2" spans="1:5" ht="20.25" customHeight="1">
      <c r="A2" s="2" t="s">
        <v>2</v>
      </c>
      <c r="B2" s="74">
        <f>'女子申込'!B7:D7</f>
        <v>0</v>
      </c>
      <c r="C2" s="75"/>
      <c r="D2" s="75"/>
      <c r="E2" s="76"/>
    </row>
    <row r="3" spans="1:5" ht="20.25" customHeight="1">
      <c r="A3" s="2" t="s">
        <v>4</v>
      </c>
      <c r="B3" s="74">
        <f>'女子申込'!F7</f>
        <v>0</v>
      </c>
      <c r="C3" s="75"/>
      <c r="D3" s="75"/>
      <c r="E3" s="76"/>
    </row>
    <row r="4" spans="1:5" ht="18" customHeight="1">
      <c r="A4" s="5" t="s">
        <v>6</v>
      </c>
      <c r="B4" s="6" t="s">
        <v>19</v>
      </c>
      <c r="C4" s="7" t="s">
        <v>20</v>
      </c>
      <c r="D4" s="5" t="s">
        <v>7</v>
      </c>
      <c r="E4" s="5" t="s">
        <v>8</v>
      </c>
    </row>
    <row r="5" spans="1:5" ht="26.25" customHeight="1">
      <c r="A5" s="5" t="s">
        <v>29</v>
      </c>
      <c r="B5" s="11">
        <f>'女子申込'!B11</f>
        <v>0</v>
      </c>
      <c r="C5" s="12">
        <f>'女子申込'!C11</f>
        <v>0</v>
      </c>
      <c r="D5" s="13">
        <f>'女子申込'!$D$10</f>
        <v>0</v>
      </c>
      <c r="E5" s="13">
        <f>'女子申込'!$E$10</f>
        <v>0</v>
      </c>
    </row>
    <row r="6" spans="1:5" ht="26.25" customHeight="1">
      <c r="A6" s="5" t="s">
        <v>30</v>
      </c>
      <c r="B6" s="14">
        <f>'女子申込'!B13</f>
        <v>0</v>
      </c>
      <c r="C6" s="15">
        <f>'女子申込'!C13</f>
        <v>0</v>
      </c>
      <c r="D6" s="13">
        <f>'女子申込'!D12</f>
        <v>0</v>
      </c>
      <c r="E6" s="13">
        <f>'女子申込'!E12</f>
        <v>0</v>
      </c>
    </row>
    <row r="7" spans="1:5" ht="26.25" customHeight="1">
      <c r="A7" s="5" t="s">
        <v>31</v>
      </c>
      <c r="B7" s="14">
        <f>'女子申込'!B15</f>
        <v>0</v>
      </c>
      <c r="C7" s="15">
        <f>'女子申込'!C15</f>
        <v>0</v>
      </c>
      <c r="D7" s="13">
        <f>'女子申込'!D14</f>
        <v>0</v>
      </c>
      <c r="E7" s="13">
        <f>'女子申込'!E14</f>
        <v>0</v>
      </c>
    </row>
    <row r="8" spans="1:5" ht="26.25" customHeight="1">
      <c r="A8" s="5" t="s">
        <v>32</v>
      </c>
      <c r="B8" s="14">
        <f>'女子申込'!B17</f>
        <v>0</v>
      </c>
      <c r="C8" s="15">
        <f>'女子申込'!C17</f>
        <v>0</v>
      </c>
      <c r="D8" s="13">
        <f>'女子申込'!D16</f>
        <v>0</v>
      </c>
      <c r="E8" s="13">
        <f>'女子申込'!E16</f>
        <v>0</v>
      </c>
    </row>
    <row r="9" spans="1:5" ht="26.25" customHeight="1">
      <c r="A9" s="5" t="s">
        <v>33</v>
      </c>
      <c r="B9" s="14">
        <f>'女子申込'!B19</f>
        <v>0</v>
      </c>
      <c r="C9" s="15">
        <f>'女子申込'!C19</f>
        <v>0</v>
      </c>
      <c r="D9" s="13">
        <f>'女子申込'!D18</f>
        <v>0</v>
      </c>
      <c r="E9" s="13">
        <f>'女子申込'!E18</f>
        <v>0</v>
      </c>
    </row>
    <row r="10" spans="1:5" ht="26.25" customHeight="1">
      <c r="A10" s="5" t="s">
        <v>34</v>
      </c>
      <c r="B10" s="14">
        <f>'女子申込'!B21</f>
        <v>0</v>
      </c>
      <c r="C10" s="15">
        <f>'女子申込'!C21</f>
        <v>0</v>
      </c>
      <c r="D10" s="13">
        <f>'女子申込'!D20</f>
        <v>0</v>
      </c>
      <c r="E10" s="13">
        <f>'女子申込'!E20</f>
        <v>0</v>
      </c>
    </row>
    <row r="11" spans="1:5" ht="26.25" customHeight="1">
      <c r="A11" s="5" t="s">
        <v>34</v>
      </c>
      <c r="B11" s="14">
        <f>'女子申込'!B23</f>
        <v>0</v>
      </c>
      <c r="C11" s="15">
        <f>'女子申込'!C23</f>
        <v>0</v>
      </c>
      <c r="D11" s="13">
        <f>'女子申込'!D22</f>
        <v>0</v>
      </c>
      <c r="E11" s="13">
        <f>'女子申込'!E22</f>
        <v>0</v>
      </c>
    </row>
    <row r="12" spans="1:5" ht="18" customHeight="1" hidden="1">
      <c r="A12" s="5" t="s">
        <v>18</v>
      </c>
      <c r="B12" s="6" t="s">
        <v>19</v>
      </c>
      <c r="C12" s="7" t="s">
        <v>20</v>
      </c>
      <c r="D12" s="5">
        <f>'女子申込'!D23</f>
        <v>0</v>
      </c>
      <c r="E12" s="5">
        <f>'女子申込'!E23</f>
        <v>0</v>
      </c>
    </row>
    <row r="13" spans="1:5" ht="26.25" customHeight="1" hidden="1">
      <c r="A13" s="5" t="s">
        <v>35</v>
      </c>
      <c r="B13" s="11">
        <f>'女子申込'!B29</f>
        <v>0</v>
      </c>
      <c r="C13" s="12">
        <f>'女子申込'!C29</f>
        <v>0</v>
      </c>
      <c r="D13" s="13">
        <f>'女子申込'!D28</f>
        <v>0</v>
      </c>
      <c r="E13" s="13">
        <f>'女子申込'!E28</f>
        <v>0</v>
      </c>
    </row>
    <row r="14" spans="1:5" ht="26.25" customHeight="1" hidden="1">
      <c r="A14" s="5" t="s">
        <v>36</v>
      </c>
      <c r="B14" s="14">
        <f>'女子申込'!B31</f>
        <v>0</v>
      </c>
      <c r="C14" s="15">
        <f>'女子申込'!C31</f>
        <v>0</v>
      </c>
      <c r="D14" s="13">
        <f>'女子申込'!D30</f>
        <v>0</v>
      </c>
      <c r="E14" s="13">
        <f>'女子申込'!E30</f>
        <v>0</v>
      </c>
    </row>
    <row r="15" spans="1:5" ht="26.25" customHeight="1" hidden="1">
      <c r="A15" s="5" t="s">
        <v>37</v>
      </c>
      <c r="B15" s="14">
        <f>'女子申込'!B33</f>
        <v>0</v>
      </c>
      <c r="C15" s="15">
        <f>'女子申込'!C33</f>
        <v>0</v>
      </c>
      <c r="D15" s="13">
        <f>'女子申込'!D32</f>
        <v>0</v>
      </c>
      <c r="E15" s="13">
        <f>'女子申込'!E32</f>
        <v>0</v>
      </c>
    </row>
    <row r="16" spans="1:5" ht="26.25" customHeight="1" hidden="1">
      <c r="A16" s="5" t="s">
        <v>38</v>
      </c>
      <c r="B16" s="14">
        <f>'女子申込'!B35</f>
        <v>0</v>
      </c>
      <c r="C16" s="15">
        <f>'女子申込'!C35</f>
        <v>0</v>
      </c>
      <c r="D16" s="13">
        <f>'女子申込'!D34</f>
        <v>0</v>
      </c>
      <c r="E16" s="13">
        <f>'女子申込'!E34</f>
        <v>0</v>
      </c>
    </row>
    <row r="17" spans="1:5" ht="26.25" customHeight="1" hidden="1">
      <c r="A17" s="5" t="s">
        <v>39</v>
      </c>
      <c r="B17" s="14" t="str">
        <f>'女子申込'!B37</f>
        <v>年　　　月　　　日</v>
      </c>
      <c r="C17" s="15">
        <f>'女子申込'!C37</f>
        <v>0</v>
      </c>
      <c r="D17" s="13">
        <f>'女子申込'!D36</f>
        <v>0</v>
      </c>
      <c r="E17" s="13">
        <f>'女子申込'!E36</f>
        <v>0</v>
      </c>
    </row>
  </sheetData>
  <sheetProtection sheet="1" objects="1" scenarios="1"/>
  <mergeCells count="3">
    <mergeCell ref="B3:E3"/>
    <mergeCell ref="B1:E1"/>
    <mergeCell ref="B2:E2"/>
  </mergeCells>
  <printOptions/>
  <pageMargins left="0.787" right="0.787" top="0.984" bottom="0.984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5"/>
  </sheetPr>
  <dimension ref="A1:F7"/>
  <sheetViews>
    <sheetView showZeros="0" zoomScale="85" zoomScaleNormal="85" zoomScalePageLayoutView="0" workbookViewId="0" topLeftCell="A1">
      <selection activeCell="B1" sqref="B1:F1"/>
    </sheetView>
  </sheetViews>
  <sheetFormatPr defaultColWidth="9.00390625" defaultRowHeight="13.5"/>
  <cols>
    <col min="1" max="1" width="7.125" style="1" bestFit="1" customWidth="1"/>
    <col min="2" max="3" width="14.25390625" style="1" customWidth="1"/>
    <col min="4" max="5" width="5.875" style="1" customWidth="1"/>
    <col min="6" max="6" width="6.125" style="1" bestFit="1" customWidth="1"/>
    <col min="7" max="16384" width="9.00390625" style="1" customWidth="1"/>
  </cols>
  <sheetData>
    <row r="1" spans="1:6" ht="20.25" customHeight="1">
      <c r="A1" s="2" t="s">
        <v>0</v>
      </c>
      <c r="B1" s="74" t="e">
        <f>'男子申込'!$B$5</f>
        <v>#VALUE!</v>
      </c>
      <c r="C1" s="75"/>
      <c r="D1" s="75"/>
      <c r="E1" s="75"/>
      <c r="F1" s="76"/>
    </row>
    <row r="2" spans="1:6" ht="18" customHeight="1">
      <c r="A2" s="5" t="s">
        <v>23</v>
      </c>
      <c r="B2" s="6" t="s">
        <v>19</v>
      </c>
      <c r="C2" s="7" t="s">
        <v>22</v>
      </c>
      <c r="D2" s="5" t="s">
        <v>7</v>
      </c>
      <c r="E2" s="5" t="s">
        <v>8</v>
      </c>
      <c r="F2" s="5" t="s">
        <v>55</v>
      </c>
    </row>
    <row r="3" spans="1:6" ht="26.25" customHeight="1">
      <c r="A3" s="5" t="s">
        <v>40</v>
      </c>
      <c r="B3" s="11">
        <f>'女子申込'!B27</f>
        <v>0</v>
      </c>
      <c r="C3" s="12">
        <f>'女子申込'!C27</f>
        <v>0</v>
      </c>
      <c r="D3" s="13">
        <f>'女子申込'!D26</f>
        <v>0</v>
      </c>
      <c r="E3" s="13">
        <f>'女子申込'!E26</f>
        <v>0</v>
      </c>
      <c r="F3" s="5" t="e">
        <f>'女子申込'!$G$26</f>
        <v>#VALUE!</v>
      </c>
    </row>
    <row r="4" spans="1:6" ht="26.25" customHeight="1">
      <c r="A4" s="5" t="s">
        <v>41</v>
      </c>
      <c r="B4" s="11">
        <f>'女子申込'!B29</f>
        <v>0</v>
      </c>
      <c r="C4" s="12">
        <f>'女子申込'!C29</f>
        <v>0</v>
      </c>
      <c r="D4" s="13">
        <f>'女子申込'!D28</f>
        <v>0</v>
      </c>
      <c r="E4" s="13">
        <f>'女子申込'!E28</f>
        <v>0</v>
      </c>
      <c r="F4" s="5" t="e">
        <f>'女子申込'!$G$28</f>
        <v>#VALUE!</v>
      </c>
    </row>
    <row r="5" spans="1:6" ht="26.25" customHeight="1">
      <c r="A5" s="5" t="s">
        <v>42</v>
      </c>
      <c r="B5" s="14">
        <f>'女子申込'!B31</f>
        <v>0</v>
      </c>
      <c r="C5" s="15">
        <f>'女子申込'!C31</f>
        <v>0</v>
      </c>
      <c r="D5" s="13">
        <f>'女子申込'!D30</f>
        <v>0</v>
      </c>
      <c r="E5" s="13">
        <f>'女子申込'!E30</f>
        <v>0</v>
      </c>
      <c r="F5" s="5" t="e">
        <f>'女子申込'!$G$30</f>
        <v>#VALUE!</v>
      </c>
    </row>
    <row r="6" spans="1:6" ht="26.25" customHeight="1">
      <c r="A6" s="5" t="s">
        <v>43</v>
      </c>
      <c r="B6" s="14">
        <f>'女子申込'!B33</f>
        <v>0</v>
      </c>
      <c r="C6" s="15">
        <f>'女子申込'!C33</f>
        <v>0</v>
      </c>
      <c r="D6" s="13">
        <f>'女子申込'!D32</f>
        <v>0</v>
      </c>
      <c r="E6" s="13">
        <f>'女子申込'!E32</f>
        <v>0</v>
      </c>
      <c r="F6" s="5" t="e">
        <f>'女子申込'!$G$32</f>
        <v>#VALUE!</v>
      </c>
    </row>
    <row r="7" spans="1:6" ht="26.25" customHeight="1">
      <c r="A7" s="5" t="s">
        <v>44</v>
      </c>
      <c r="B7" s="14">
        <f>'女子申込'!B35</f>
        <v>0</v>
      </c>
      <c r="C7" s="15">
        <f>'女子申込'!C35</f>
        <v>0</v>
      </c>
      <c r="D7" s="13">
        <f>'女子申込'!D34</f>
        <v>0</v>
      </c>
      <c r="E7" s="13">
        <f>'女子申込'!E34</f>
        <v>0</v>
      </c>
      <c r="F7" s="5" t="e">
        <f>'女子申込'!$G$34</f>
        <v>#VALUE!</v>
      </c>
    </row>
  </sheetData>
  <sheetProtection sheet="1"/>
  <mergeCells count="1">
    <mergeCell ref="B1:F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千歳高等学校</dc:creator>
  <cp:keywords/>
  <dc:description/>
  <cp:lastModifiedBy>hokkaido</cp:lastModifiedBy>
  <cp:lastPrinted>2022-04-19T13:15:09Z</cp:lastPrinted>
  <dcterms:created xsi:type="dcterms:W3CDTF">2004-04-13T01:53:42Z</dcterms:created>
  <dcterms:modified xsi:type="dcterms:W3CDTF">2024-04-22T05:50:51Z</dcterms:modified>
  <cp:category/>
  <cp:version/>
  <cp:contentType/>
  <cp:contentStatus/>
</cp:coreProperties>
</file>